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eugen_rozic1_skole_hr/Documents/ZTŠ/nastava/Računalstvo 2/materijali/vježbe/"/>
    </mc:Choice>
  </mc:AlternateContent>
  <xr:revisionPtr revIDLastSave="498" documentId="8_{2A142A33-795F-4A09-BF96-CD2A1D848A8F}" xr6:coauthVersionLast="47" xr6:coauthVersionMax="47" xr10:uidLastSave="{E2C46335-382B-478B-9921-7329BDD64CB3}"/>
  <bookViews>
    <workbookView xWindow="23880" yWindow="-120" windowWidth="15600" windowHeight="11160" xr2:uid="{A7111829-C25E-4D55-BCE0-49FD1922D272}"/>
  </bookViews>
  <sheets>
    <sheet name="prve vježbe" sheetId="3" r:id="rId1"/>
    <sheet name="druge vježbe" sheetId="4" r:id="rId2"/>
    <sheet name="treće vježbe" sheetId="5" r:id="rId3"/>
    <sheet name="Grafikon" sheetId="6" r:id="rId4"/>
    <sheet name="četvrte vježbe" sheetId="2" r:id="rId5"/>
    <sheet name="konačno stanje" sheetId="7" r:id="rId6"/>
  </sheets>
  <definedNames>
    <definedName name="_xlnm._FilterDatabase" localSheetId="4" hidden="1">'četvrte vježbe'!$C$4:$F$29</definedName>
    <definedName name="_xlnm._FilterDatabase" localSheetId="1" hidden="1">'druge vježbe'!$B$5:$G$27</definedName>
    <definedName name="_xlnm._FilterDatabase" localSheetId="5" hidden="1">'konačno stanje'!$C$4:$F$27</definedName>
    <definedName name="_xlnm._FilterDatabase" localSheetId="0" hidden="1">'prve vježbe'!$B$5:$G$27</definedName>
    <definedName name="_xlnm._FilterDatabase" localSheetId="2" hidden="1">'treće vježbe'!$C$4:$F$28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2" l="1"/>
  <c r="J6" i="2"/>
  <c r="M2" i="2"/>
  <c r="D29" i="2"/>
  <c r="E29" i="2"/>
  <c r="F29" i="2"/>
  <c r="C29" i="2"/>
  <c r="M2" i="7" l="1"/>
  <c r="H25" i="7" s="1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5" i="7"/>
  <c r="I29" i="7"/>
  <c r="G29" i="7"/>
  <c r="D29" i="7"/>
  <c r="E29" i="7"/>
  <c r="F29" i="7"/>
  <c r="C29" i="7"/>
  <c r="F28" i="7"/>
  <c r="E28" i="7"/>
  <c r="D28" i="7"/>
  <c r="C28" i="7"/>
  <c r="A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H6" i="7" l="1"/>
  <c r="H9" i="7"/>
  <c r="H13" i="7"/>
  <c r="H17" i="7"/>
  <c r="H21" i="7"/>
  <c r="H5" i="7"/>
  <c r="H10" i="7"/>
  <c r="H14" i="7"/>
  <c r="H18" i="7"/>
  <c r="H22" i="7"/>
  <c r="H26" i="7"/>
  <c r="G28" i="7"/>
  <c r="I25" i="7" s="1"/>
  <c r="H8" i="7"/>
  <c r="H12" i="7"/>
  <c r="H16" i="7"/>
  <c r="H20" i="7"/>
  <c r="H24" i="7"/>
  <c r="H7" i="7"/>
  <c r="H11" i="7"/>
  <c r="H15" i="7"/>
  <c r="H19" i="7"/>
  <c r="H23" i="7"/>
  <c r="H27" i="7"/>
  <c r="C28" i="2"/>
  <c r="D28" i="2"/>
  <c r="E28" i="2"/>
  <c r="F28" i="2"/>
  <c r="F28" i="5"/>
  <c r="E28" i="5"/>
  <c r="D28" i="5"/>
  <c r="C28" i="5"/>
  <c r="G27" i="5"/>
  <c r="G26" i="5"/>
  <c r="H26" i="5" s="1"/>
  <c r="G25" i="5"/>
  <c r="H25" i="5" s="1"/>
  <c r="G24" i="5"/>
  <c r="H24" i="5" s="1"/>
  <c r="G23" i="5"/>
  <c r="G22" i="5"/>
  <c r="H22" i="5" s="1"/>
  <c r="G21" i="5"/>
  <c r="H21" i="5" s="1"/>
  <c r="G20" i="5"/>
  <c r="H20" i="5" s="1"/>
  <c r="G19" i="5"/>
  <c r="G18" i="5"/>
  <c r="H18" i="5" s="1"/>
  <c r="G17" i="5"/>
  <c r="H17" i="5" s="1"/>
  <c r="G16" i="5"/>
  <c r="H16" i="5" s="1"/>
  <c r="G15" i="5"/>
  <c r="G14" i="5"/>
  <c r="H14" i="5" s="1"/>
  <c r="G13" i="5"/>
  <c r="H13" i="5" s="1"/>
  <c r="G12" i="5"/>
  <c r="H12" i="5" s="1"/>
  <c r="G11" i="5"/>
  <c r="G10" i="5"/>
  <c r="H10" i="5" s="1"/>
  <c r="G9" i="5"/>
  <c r="H9" i="5" s="1"/>
  <c r="G8" i="5"/>
  <c r="H8" i="5" s="1"/>
  <c r="G7" i="5"/>
  <c r="G6" i="5"/>
  <c r="H6" i="5" s="1"/>
  <c r="G5" i="5"/>
  <c r="H5" i="5" s="1"/>
  <c r="C28" i="4"/>
  <c r="D28" i="4"/>
  <c r="E28" i="4"/>
  <c r="B28" i="4"/>
  <c r="H29" i="7" l="1"/>
  <c r="I8" i="7"/>
  <c r="I24" i="7"/>
  <c r="I18" i="7"/>
  <c r="I21" i="7"/>
  <c r="I13" i="7"/>
  <c r="I5" i="7"/>
  <c r="I14" i="7"/>
  <c r="I19" i="7"/>
  <c r="I23" i="7"/>
  <c r="I11" i="7"/>
  <c r="I26" i="7"/>
  <c r="I10" i="7"/>
  <c r="I15" i="7"/>
  <c r="I16" i="7"/>
  <c r="I20" i="7"/>
  <c r="I17" i="7"/>
  <c r="I9" i="7"/>
  <c r="I22" i="7"/>
  <c r="I6" i="7"/>
  <c r="I12" i="7"/>
  <c r="I27" i="7"/>
  <c r="I7" i="7"/>
  <c r="H28" i="7"/>
  <c r="G28" i="5"/>
  <c r="H7" i="5"/>
  <c r="H11" i="5"/>
  <c r="H15" i="5"/>
  <c r="H19" i="5"/>
  <c r="H23" i="5"/>
  <c r="H27" i="5"/>
  <c r="I28" i="7" l="1"/>
  <c r="H28" i="5"/>
  <c r="A28" i="2" l="1"/>
  <c r="G6" i="2"/>
  <c r="G24" i="2"/>
  <c r="G8" i="2"/>
  <c r="G5" i="2"/>
  <c r="G11" i="2"/>
  <c r="G25" i="2"/>
  <c r="G23" i="2"/>
  <c r="G26" i="2"/>
  <c r="G10" i="2"/>
  <c r="G20" i="2"/>
  <c r="G7" i="2"/>
  <c r="G22" i="2"/>
  <c r="G21" i="2"/>
  <c r="G15" i="2"/>
  <c r="G16" i="2"/>
  <c r="G17" i="2"/>
  <c r="G18" i="2"/>
  <c r="G19" i="2"/>
  <c r="G12" i="2"/>
  <c r="G13" i="2"/>
  <c r="G14" i="2"/>
  <c r="G27" i="2"/>
  <c r="G9" i="2"/>
  <c r="H15" i="2" l="1"/>
  <c r="G29" i="2"/>
  <c r="J12" i="2" s="1"/>
  <c r="G28" i="2"/>
  <c r="I14" i="2" s="1"/>
  <c r="H21" i="2"/>
  <c r="H22" i="2"/>
  <c r="H5" i="2"/>
  <c r="H27" i="2"/>
  <c r="H19" i="2"/>
  <c r="H13" i="2"/>
  <c r="H17" i="2"/>
  <c r="H26" i="2"/>
  <c r="H12" i="2"/>
  <c r="H16" i="2"/>
  <c r="H20" i="2"/>
  <c r="H25" i="2"/>
  <c r="H24" i="2"/>
  <c r="H10" i="2"/>
  <c r="H11" i="2"/>
  <c r="H6" i="2"/>
  <c r="H14" i="2"/>
  <c r="H18" i="2"/>
  <c r="H7" i="2"/>
  <c r="H23" i="2"/>
  <c r="H8" i="2"/>
  <c r="H9" i="2"/>
  <c r="J21" i="2" l="1"/>
  <c r="J13" i="2"/>
  <c r="J18" i="2"/>
  <c r="J15" i="2"/>
  <c r="J8" i="2"/>
  <c r="J9" i="2"/>
  <c r="J20" i="2"/>
  <c r="J27" i="2"/>
  <c r="J26" i="2"/>
  <c r="J22" i="2"/>
  <c r="J23" i="2"/>
  <c r="J11" i="2"/>
  <c r="J14" i="2"/>
  <c r="J7" i="2"/>
  <c r="J17" i="2"/>
  <c r="J16" i="2"/>
  <c r="J10" i="2"/>
  <c r="J25" i="2"/>
  <c r="J19" i="2"/>
  <c r="J24" i="2"/>
  <c r="I23" i="2"/>
  <c r="I5" i="2"/>
  <c r="I18" i="2"/>
  <c r="I25" i="2"/>
  <c r="I12" i="2"/>
  <c r="I21" i="2"/>
  <c r="I15" i="2"/>
  <c r="I7" i="2"/>
  <c r="I8" i="2"/>
  <c r="I9" i="2"/>
  <c r="I20" i="2"/>
  <c r="I26" i="2"/>
  <c r="I22" i="2"/>
  <c r="I17" i="2"/>
  <c r="I6" i="2"/>
  <c r="I11" i="2"/>
  <c r="I10" i="2"/>
  <c r="H28" i="2"/>
  <c r="I27" i="2"/>
  <c r="I16" i="2"/>
  <c r="I24" i="2"/>
  <c r="I19" i="2"/>
  <c r="I13" i="2"/>
  <c r="I28" i="2" l="1"/>
</calcChain>
</file>

<file path=xl/sharedStrings.xml><?xml version="1.0" encoding="utf-8"?>
<sst xmlns="http://schemas.openxmlformats.org/spreadsheetml/2006/main" count="190" uniqueCount="52">
  <si>
    <t>Popis predmeta i satnica za svaki predmet za IRE smjer:</t>
  </si>
  <si>
    <t>broj razreda:</t>
  </si>
  <si>
    <t>predmet</t>
  </si>
  <si>
    <t>broj sati nastave tjedno</t>
  </si>
  <si>
    <t>ukupno</t>
  </si>
  <si>
    <t>prosječno</t>
  </si>
  <si>
    <t>1. razred</t>
  </si>
  <si>
    <t>2. razred</t>
  </si>
  <si>
    <t>3. razred</t>
  </si>
  <si>
    <t>4. razred</t>
  </si>
  <si>
    <t>Hrvatski jezik</t>
  </si>
  <si>
    <t>Engleski jezik</t>
  </si>
  <si>
    <t>Povijest</t>
  </si>
  <si>
    <t>Geografija</t>
  </si>
  <si>
    <t>Biologija</t>
  </si>
  <si>
    <t>Kemija</t>
  </si>
  <si>
    <t>Računalstvo</t>
  </si>
  <si>
    <t>PiG</t>
  </si>
  <si>
    <t>TZK</t>
  </si>
  <si>
    <t>Izborni predmet</t>
  </si>
  <si>
    <t>Matematika</t>
  </si>
  <si>
    <t>Fizika</t>
  </si>
  <si>
    <t>OET</t>
  </si>
  <si>
    <t>OEL</t>
  </si>
  <si>
    <t>M5</t>
  </si>
  <si>
    <t>M6</t>
  </si>
  <si>
    <t>M7</t>
  </si>
  <si>
    <t>M8</t>
  </si>
  <si>
    <t>M9</t>
  </si>
  <si>
    <t>M10</t>
  </si>
  <si>
    <t>M13</t>
  </si>
  <si>
    <t>M14</t>
  </si>
  <si>
    <t>Vjeronauk/Etika</t>
  </si>
  <si>
    <t>udio</t>
  </si>
  <si>
    <t>Zadaci:</t>
  </si>
  <si>
    <t>1. uređivanje</t>
  </si>
  <si>
    <t>2. zbrajanje (stupac)</t>
  </si>
  <si>
    <t>3. povlačenje (plusić)</t>
  </si>
  <si>
    <t>(4. sortiranje)</t>
  </si>
  <si>
    <t>1. stupac ukupno</t>
  </si>
  <si>
    <t>2. stupac prosječno (matematika, fiksiranje ćelije)</t>
  </si>
  <si>
    <t>3. dodavanje stupca/retka (redni brojevi)</t>
  </si>
  <si>
    <t>1. filtriranje</t>
  </si>
  <si>
    <t>(0. sortiranje)</t>
  </si>
  <si>
    <t>3. conditional formatting</t>
  </si>
  <si>
    <t>4. grafikoni</t>
  </si>
  <si>
    <t>2. subtotal (+broj predmeta)</t>
  </si>
  <si>
    <t>3. stupac udio (formatiranje i subtotal fail)</t>
  </si>
  <si>
    <t>1. redak  prosječno</t>
  </si>
  <si>
    <t>3. counta, countblank, countif</t>
  </si>
  <si>
    <t>2. stupac opisno (if + uvjeti + logika)</t>
  </si>
  <si>
    <t>opisno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</si>
</sst>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1" fillId="0" borderId="2" xfId="0" applyFont="1" applyBorder="1"/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1" fillId="0" borderId="3" xfId="0" applyFont="1" applyBorder="1"/>
    <xf numFmtId="0" fontId="0" fillId="0" borderId="5" xfId="0" applyBorder="1"/>
    <xf numFmtId="0" fontId="0" fillId="0" borderId="3" xfId="0" applyBorder="1"/>
    <xf numFmtId="0" fontId="1" fillId="0" borderId="2" xfId="0" applyFont="1" applyFill="1" applyBorder="1"/>
    <xf numFmtId="2" fontId="0" fillId="0" borderId="0" xfId="0" applyNumberFormat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/>
    <xf numFmtId="0" fontId="0" fillId="0" borderId="10" xfId="0" applyBorder="1"/>
    <xf numFmtId="0" fontId="0" fillId="0" borderId="8" xfId="0" applyBorder="1"/>
    <xf numFmtId="0" fontId="0" fillId="0" borderId="9" xfId="0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0" xfId="0" applyNumberFormat="1" applyBorder="1"/>
    <xf numFmtId="0" fontId="0" fillId="0" borderId="1" xfId="0" applyFill="1" applyBorder="1"/>
    <xf numFmtId="164" fontId="0" fillId="0" borderId="8" xfId="0" applyNumberFormat="1" applyBorder="1"/>
    <xf numFmtId="164" fontId="0" fillId="0" borderId="0" xfId="0" applyNumberFormat="1" applyBorder="1"/>
    <xf numFmtId="164" fontId="0" fillId="0" borderId="0" xfId="0" applyNumberFormat="1"/>
    <xf numFmtId="164" fontId="0" fillId="0" borderId="1" xfId="0" applyNumberFormat="1" applyBorder="1"/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0" fontId="0" fillId="0" borderId="0" xfId="0" applyBorder="1" applyAlignment="1">
      <alignment horizontal="center"/>
    </xf>
    <xf numFmtId="2" fontId="0" fillId="0" borderId="2" xfId="0" applyNumberFormat="1" applyBorder="1"/>
    <xf numFmtId="10" fontId="0" fillId="0" borderId="0" xfId="1" applyNumberFormat="1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8" xfId="0" applyFill="1" applyBorder="1"/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Udjeli predmeta u školovanju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'četvrte vježbe'!$B$5:$B$27</c:f>
              <c:strCache>
                <c:ptCount val="23"/>
                <c:pt idx="0">
                  <c:v>Biologija</c:v>
                </c:pt>
                <c:pt idx="1">
                  <c:v>Engleski jezik</c:v>
                </c:pt>
                <c:pt idx="2">
                  <c:v>Fizika</c:v>
                </c:pt>
                <c:pt idx="3">
                  <c:v>Geografija</c:v>
                </c:pt>
                <c:pt idx="4">
                  <c:v>Hrvatski jezik</c:v>
                </c:pt>
                <c:pt idx="5">
                  <c:v>Izborni predmet</c:v>
                </c:pt>
                <c:pt idx="6">
                  <c:v>Kemija</c:v>
                </c:pt>
                <c:pt idx="7">
                  <c:v>M10</c:v>
                </c:pt>
                <c:pt idx="8">
                  <c:v>M13</c:v>
                </c:pt>
                <c:pt idx="9">
                  <c:v>M14</c:v>
                </c:pt>
                <c:pt idx="10">
                  <c:v>M5</c:v>
                </c:pt>
                <c:pt idx="11">
                  <c:v>M6</c:v>
                </c:pt>
                <c:pt idx="12">
                  <c:v>M7</c:v>
                </c:pt>
                <c:pt idx="13">
                  <c:v>M8</c:v>
                </c:pt>
                <c:pt idx="14">
                  <c:v>M9</c:v>
                </c:pt>
                <c:pt idx="15">
                  <c:v>Matematika</c:v>
                </c:pt>
                <c:pt idx="16">
                  <c:v>OEL</c:v>
                </c:pt>
                <c:pt idx="17">
                  <c:v>OET</c:v>
                </c:pt>
                <c:pt idx="18">
                  <c:v>PiG</c:v>
                </c:pt>
                <c:pt idx="19">
                  <c:v>Povijest</c:v>
                </c:pt>
                <c:pt idx="20">
                  <c:v>Računalstvo</c:v>
                </c:pt>
                <c:pt idx="21">
                  <c:v>TZK</c:v>
                </c:pt>
                <c:pt idx="22">
                  <c:v>Vjeronauk/Etika</c:v>
                </c:pt>
              </c:strCache>
            </c:strRef>
          </c:cat>
          <c:val>
            <c:numRef>
              <c:f>'četvrte vježbe'!$I$5:$I$27</c:f>
              <c:numCache>
                <c:formatCode>0.0%</c:formatCode>
                <c:ptCount val="23"/>
                <c:pt idx="0">
                  <c:v>7.8125E-3</c:v>
                </c:pt>
                <c:pt idx="1">
                  <c:v>6.25E-2</c:v>
                </c:pt>
                <c:pt idx="2">
                  <c:v>6.25E-2</c:v>
                </c:pt>
                <c:pt idx="3">
                  <c:v>2.34375E-2</c:v>
                </c:pt>
                <c:pt idx="4">
                  <c:v>9.375E-2</c:v>
                </c:pt>
                <c:pt idx="5">
                  <c:v>3.125E-2</c:v>
                </c:pt>
                <c:pt idx="6">
                  <c:v>1.5625E-2</c:v>
                </c:pt>
                <c:pt idx="7">
                  <c:v>7.8125E-3</c:v>
                </c:pt>
                <c:pt idx="8">
                  <c:v>8.59375E-2</c:v>
                </c:pt>
                <c:pt idx="9">
                  <c:v>1.5625E-2</c:v>
                </c:pt>
                <c:pt idx="10">
                  <c:v>2.34375E-2</c:v>
                </c:pt>
                <c:pt idx="11">
                  <c:v>3.125E-2</c:v>
                </c:pt>
                <c:pt idx="12">
                  <c:v>0.1640625</c:v>
                </c:pt>
                <c:pt idx="13">
                  <c:v>1.5625E-2</c:v>
                </c:pt>
                <c:pt idx="14">
                  <c:v>1.5625E-2</c:v>
                </c:pt>
                <c:pt idx="15">
                  <c:v>9.375E-2</c:v>
                </c:pt>
                <c:pt idx="16">
                  <c:v>3.125E-2</c:v>
                </c:pt>
                <c:pt idx="17">
                  <c:v>4.6875E-2</c:v>
                </c:pt>
                <c:pt idx="18">
                  <c:v>1.5625E-2</c:v>
                </c:pt>
                <c:pt idx="19">
                  <c:v>3.125E-2</c:v>
                </c:pt>
                <c:pt idx="20">
                  <c:v>3.125E-2</c:v>
                </c:pt>
                <c:pt idx="21">
                  <c:v>6.25E-2</c:v>
                </c:pt>
                <c:pt idx="22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77-4A50-BB4B-59B55CDA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7583215"/>
        <c:axId val="871169199"/>
      </c:barChart>
      <c:catAx>
        <c:axId val="997583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Predmeti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169199"/>
        <c:crosses val="autoZero"/>
        <c:auto val="1"/>
        <c:lblAlgn val="ctr"/>
        <c:lblOffset val="100"/>
        <c:noMultiLvlLbl val="0"/>
      </c:catAx>
      <c:valAx>
        <c:axId val="87116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Udio sati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58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</xdr:row>
      <xdr:rowOff>0</xdr:rowOff>
    </xdr:from>
    <xdr:to>
      <xdr:col>12</xdr:col>
      <xdr:colOff>9524</xdr:colOff>
      <xdr:row>25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DAC935-2E63-4A44-9613-CDBA6AABF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0FEA0-4726-47BE-AE48-6A4E5CE8D8EF}">
  <dimension ref="A1:L33"/>
  <sheetViews>
    <sheetView tabSelected="1" topLeftCell="A7" zoomScaleNormal="100" workbookViewId="0">
      <selection activeCell="H21" sqref="H21"/>
    </sheetView>
  </sheetViews>
  <sheetFormatPr defaultRowHeight="15" x14ac:dyDescent="0.25"/>
  <cols>
    <col min="1" max="1" width="15.42578125" bestFit="1" customWidth="1"/>
    <col min="2" max="3" width="8.7109375" bestFit="1" customWidth="1"/>
    <col min="4" max="5" width="8.7109375" customWidth="1"/>
    <col min="8" max="8" width="9.5703125" customWidth="1"/>
    <col min="9" max="9" width="9.140625" customWidth="1"/>
    <col min="11" max="11" width="9.140625" customWidth="1"/>
  </cols>
  <sheetData>
    <row r="1" spans="1:12" ht="15.75" thickBot="1" x14ac:dyDescent="0.3">
      <c r="A1" t="s">
        <v>0</v>
      </c>
    </row>
    <row r="2" spans="1:12" ht="15.75" thickBot="1" x14ac:dyDescent="0.3">
      <c r="K2" s="11"/>
      <c r="L2" s="12"/>
    </row>
    <row r="3" spans="1:12" ht="14.25" customHeight="1" x14ac:dyDescent="0.25">
      <c r="A3" s="41" t="s">
        <v>2</v>
      </c>
      <c r="B3" s="42" t="s">
        <v>3</v>
      </c>
      <c r="C3" s="43"/>
      <c r="D3" s="43"/>
      <c r="E3" s="44"/>
      <c r="F3" s="2"/>
      <c r="G3" s="29"/>
    </row>
    <row r="4" spans="1:12" ht="15.75" thickBot="1" x14ac:dyDescent="0.3">
      <c r="A4" s="41"/>
      <c r="B4" s="14" t="s">
        <v>6</v>
      </c>
      <c r="C4" s="15" t="s">
        <v>7</v>
      </c>
      <c r="D4" s="15" t="s">
        <v>8</v>
      </c>
      <c r="E4" s="16" t="s">
        <v>9</v>
      </c>
      <c r="F4" s="30"/>
      <c r="G4" s="29"/>
    </row>
    <row r="5" spans="1:12" x14ac:dyDescent="0.25">
      <c r="A5" s="17" t="s">
        <v>10</v>
      </c>
      <c r="B5" s="18">
        <v>3</v>
      </c>
      <c r="C5" s="19">
        <v>3</v>
      </c>
      <c r="D5" s="19">
        <v>3</v>
      </c>
      <c r="E5" s="20">
        <v>3</v>
      </c>
      <c r="F5" s="2"/>
      <c r="G5" s="23"/>
    </row>
    <row r="6" spans="1:12" x14ac:dyDescent="0.25">
      <c r="A6" s="1" t="s">
        <v>11</v>
      </c>
      <c r="B6" s="2">
        <v>2</v>
      </c>
      <c r="C6" s="3">
        <v>2</v>
      </c>
      <c r="D6" s="3">
        <v>2</v>
      </c>
      <c r="E6" s="4">
        <v>2</v>
      </c>
      <c r="F6" s="2"/>
      <c r="G6" s="23"/>
    </row>
    <row r="7" spans="1:12" x14ac:dyDescent="0.25">
      <c r="A7" s="1" t="s">
        <v>12</v>
      </c>
      <c r="B7" s="2">
        <v>2</v>
      </c>
      <c r="C7" s="3">
        <v>2</v>
      </c>
      <c r="D7" s="3"/>
      <c r="E7" s="4"/>
      <c r="F7" s="2"/>
      <c r="G7" s="23"/>
    </row>
    <row r="8" spans="1:12" ht="15.75" customHeight="1" x14ac:dyDescent="0.25">
      <c r="A8" s="1" t="s">
        <v>13</v>
      </c>
      <c r="B8" s="2">
        <v>2</v>
      </c>
      <c r="C8" s="3">
        <v>1</v>
      </c>
      <c r="D8" s="10"/>
      <c r="E8" s="4"/>
      <c r="F8" s="2"/>
      <c r="G8" s="23"/>
    </row>
    <row r="9" spans="1:12" x14ac:dyDescent="0.25">
      <c r="A9" s="1" t="s">
        <v>14</v>
      </c>
      <c r="B9" s="2">
        <v>1</v>
      </c>
      <c r="C9" s="10"/>
      <c r="D9" s="10"/>
      <c r="E9" s="4"/>
      <c r="F9" s="2"/>
      <c r="G9" s="23"/>
    </row>
    <row r="10" spans="1:12" x14ac:dyDescent="0.25">
      <c r="A10" s="1" t="s">
        <v>15</v>
      </c>
      <c r="B10" s="2">
        <v>2</v>
      </c>
      <c r="C10" s="10"/>
      <c r="D10" s="10"/>
      <c r="E10" s="4"/>
      <c r="F10" s="2"/>
      <c r="G10" s="29"/>
    </row>
    <row r="11" spans="1:12" x14ac:dyDescent="0.25">
      <c r="A11" s="1" t="s">
        <v>16</v>
      </c>
      <c r="B11" s="2">
        <v>2</v>
      </c>
      <c r="C11" s="3">
        <v>2</v>
      </c>
      <c r="D11" s="10"/>
      <c r="E11" s="4"/>
      <c r="F11" s="2"/>
      <c r="G11" s="23"/>
    </row>
    <row r="12" spans="1:12" x14ac:dyDescent="0.25">
      <c r="A12" s="1" t="s">
        <v>17</v>
      </c>
      <c r="B12" s="2"/>
      <c r="C12" s="10"/>
      <c r="D12" s="10"/>
      <c r="E12" s="4">
        <v>2</v>
      </c>
      <c r="F12" s="2"/>
      <c r="G12" s="23"/>
    </row>
    <row r="13" spans="1:12" x14ac:dyDescent="0.25">
      <c r="A13" s="1" t="s">
        <v>18</v>
      </c>
      <c r="B13" s="2">
        <v>2</v>
      </c>
      <c r="C13" s="3">
        <v>2</v>
      </c>
      <c r="D13" s="3">
        <v>2</v>
      </c>
      <c r="E13" s="4">
        <v>2</v>
      </c>
      <c r="F13" s="2"/>
      <c r="G13" s="23"/>
    </row>
    <row r="14" spans="1:12" x14ac:dyDescent="0.25">
      <c r="A14" s="1" t="s">
        <v>19</v>
      </c>
      <c r="B14" s="2">
        <v>2</v>
      </c>
      <c r="C14" s="3">
        <v>2</v>
      </c>
      <c r="D14" s="3"/>
      <c r="E14" s="4"/>
      <c r="F14" s="2"/>
      <c r="G14" s="23"/>
    </row>
    <row r="15" spans="1:12" x14ac:dyDescent="0.25">
      <c r="A15" s="1" t="s">
        <v>20</v>
      </c>
      <c r="B15" s="2">
        <v>3</v>
      </c>
      <c r="C15" s="3">
        <v>3</v>
      </c>
      <c r="D15" s="3">
        <v>3</v>
      </c>
      <c r="E15" s="4">
        <v>3</v>
      </c>
      <c r="F15" s="2"/>
      <c r="G15" s="23"/>
    </row>
    <row r="16" spans="1:12" x14ac:dyDescent="0.25">
      <c r="A16" s="1" t="s">
        <v>21</v>
      </c>
      <c r="B16" s="2">
        <v>3</v>
      </c>
      <c r="C16" s="3">
        <v>3</v>
      </c>
      <c r="D16" s="3">
        <v>2</v>
      </c>
      <c r="E16" s="4"/>
      <c r="F16" s="2"/>
      <c r="G16" s="23"/>
    </row>
    <row r="17" spans="1:7" x14ac:dyDescent="0.25">
      <c r="A17" s="1" t="s">
        <v>22</v>
      </c>
      <c r="B17" s="2">
        <v>3</v>
      </c>
      <c r="C17" s="3">
        <v>3</v>
      </c>
      <c r="D17" s="10"/>
      <c r="E17" s="4"/>
      <c r="F17" s="2"/>
      <c r="G17" s="23"/>
    </row>
    <row r="18" spans="1:7" x14ac:dyDescent="0.25">
      <c r="A18" s="1" t="s">
        <v>23</v>
      </c>
      <c r="B18" s="2"/>
      <c r="C18" s="3">
        <v>2</v>
      </c>
      <c r="D18" s="3">
        <v>2</v>
      </c>
      <c r="E18" s="4"/>
      <c r="F18" s="2"/>
      <c r="G18" s="23"/>
    </row>
    <row r="19" spans="1:7" x14ac:dyDescent="0.25">
      <c r="A19" s="1" t="s">
        <v>24</v>
      </c>
      <c r="B19" s="2"/>
      <c r="C19" s="10"/>
      <c r="D19" s="10"/>
      <c r="E19" s="4">
        <v>3</v>
      </c>
      <c r="F19" s="2"/>
      <c r="G19" s="23"/>
    </row>
    <row r="20" spans="1:7" x14ac:dyDescent="0.25">
      <c r="A20" s="1" t="s">
        <v>25</v>
      </c>
      <c r="B20" s="2">
        <v>4</v>
      </c>
      <c r="C20" s="10"/>
      <c r="D20" s="10"/>
      <c r="E20" s="4"/>
      <c r="F20" s="2"/>
      <c r="G20" s="23"/>
    </row>
    <row r="21" spans="1:7" x14ac:dyDescent="0.25">
      <c r="A21" s="1" t="s">
        <v>26</v>
      </c>
      <c r="B21" s="2"/>
      <c r="C21" s="3">
        <v>4</v>
      </c>
      <c r="D21" s="3">
        <v>7</v>
      </c>
      <c r="E21" s="4">
        <v>10</v>
      </c>
      <c r="F21" s="2"/>
      <c r="G21" s="23"/>
    </row>
    <row r="22" spans="1:7" x14ac:dyDescent="0.25">
      <c r="A22" s="1" t="s">
        <v>27</v>
      </c>
      <c r="B22" s="2"/>
      <c r="C22" s="3">
        <v>2</v>
      </c>
      <c r="D22" s="10"/>
      <c r="E22" s="4"/>
      <c r="F22" s="2"/>
      <c r="G22" s="23"/>
    </row>
    <row r="23" spans="1:7" x14ac:dyDescent="0.25">
      <c r="A23" s="1" t="s">
        <v>28</v>
      </c>
      <c r="B23" s="2"/>
      <c r="C23" s="10"/>
      <c r="D23" s="3">
        <v>2</v>
      </c>
      <c r="E23" s="4"/>
      <c r="F23" s="2"/>
      <c r="G23" s="23"/>
    </row>
    <row r="24" spans="1:7" x14ac:dyDescent="0.25">
      <c r="A24" s="1" t="s">
        <v>29</v>
      </c>
      <c r="B24" s="2"/>
      <c r="C24" s="10"/>
      <c r="D24" s="10"/>
      <c r="E24" s="4">
        <v>1</v>
      </c>
      <c r="F24" s="2"/>
      <c r="G24" s="23"/>
    </row>
    <row r="25" spans="1:7" x14ac:dyDescent="0.25">
      <c r="A25" s="1" t="s">
        <v>30</v>
      </c>
      <c r="B25" s="2"/>
      <c r="C25" s="10"/>
      <c r="D25" s="3">
        <v>6</v>
      </c>
      <c r="E25" s="4">
        <v>5</v>
      </c>
      <c r="F25" s="2"/>
      <c r="G25" s="23"/>
    </row>
    <row r="26" spans="1:7" x14ac:dyDescent="0.25">
      <c r="A26" s="1" t="s">
        <v>31</v>
      </c>
      <c r="B26" s="2"/>
      <c r="C26" s="10"/>
      <c r="D26" s="3">
        <v>2</v>
      </c>
      <c r="E26" s="4"/>
      <c r="F26" s="2"/>
      <c r="G26" s="23"/>
    </row>
    <row r="27" spans="1:7" ht="15.75" thickBot="1" x14ac:dyDescent="0.3">
      <c r="A27" s="5" t="s">
        <v>32</v>
      </c>
      <c r="B27" s="6">
        <v>1</v>
      </c>
      <c r="C27" s="13">
        <v>1</v>
      </c>
      <c r="D27" s="13">
        <v>1</v>
      </c>
      <c r="E27" s="7">
        <v>1</v>
      </c>
      <c r="F27" s="2"/>
      <c r="G27" s="23"/>
    </row>
    <row r="28" spans="1:7" x14ac:dyDescent="0.25">
      <c r="A28" s="8" t="s">
        <v>4</v>
      </c>
      <c r="B28" s="2"/>
      <c r="C28" s="3"/>
      <c r="D28" s="3"/>
      <c r="E28" s="4"/>
      <c r="F28" s="2"/>
      <c r="G28" s="3"/>
    </row>
    <row r="30" spans="1:7" x14ac:dyDescent="0.25">
      <c r="A30" t="s">
        <v>34</v>
      </c>
    </row>
    <row r="31" spans="1:7" x14ac:dyDescent="0.25">
      <c r="A31" t="s">
        <v>35</v>
      </c>
    </row>
    <row r="32" spans="1:7" x14ac:dyDescent="0.25">
      <c r="A32" t="s">
        <v>36</v>
      </c>
    </row>
    <row r="33" spans="1:1" x14ac:dyDescent="0.25">
      <c r="A33" t="s">
        <v>37</v>
      </c>
    </row>
  </sheetData>
  <mergeCells count="2">
    <mergeCell ref="A3:A4"/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BD90B-D185-4430-B6B7-572B2C2B65E5}">
  <dimension ref="A1:L34"/>
  <sheetViews>
    <sheetView topLeftCell="A10" zoomScale="120" zoomScaleNormal="120" workbookViewId="0">
      <selection activeCell="A35" sqref="A35"/>
    </sheetView>
  </sheetViews>
  <sheetFormatPr defaultRowHeight="15" x14ac:dyDescent="0.25"/>
  <cols>
    <col min="1" max="1" width="15.42578125" bestFit="1" customWidth="1"/>
    <col min="2" max="3" width="8.7109375" bestFit="1" customWidth="1"/>
    <col min="4" max="5" width="8.7109375" customWidth="1"/>
    <col min="8" max="8" width="9.5703125" customWidth="1"/>
    <col min="9" max="9" width="12" customWidth="1"/>
    <col min="11" max="11" width="9.140625" customWidth="1"/>
  </cols>
  <sheetData>
    <row r="1" spans="1:12" ht="15.75" thickBot="1" x14ac:dyDescent="0.3">
      <c r="A1" t="s">
        <v>0</v>
      </c>
    </row>
    <row r="2" spans="1:12" ht="15.75" thickBot="1" x14ac:dyDescent="0.3">
      <c r="K2" s="11"/>
      <c r="L2" s="12"/>
    </row>
    <row r="3" spans="1:12" ht="14.25" customHeight="1" x14ac:dyDescent="0.25">
      <c r="A3" s="41" t="s">
        <v>2</v>
      </c>
      <c r="B3" s="42" t="s">
        <v>3</v>
      </c>
      <c r="C3" s="43"/>
      <c r="D3" s="43"/>
      <c r="E3" s="44"/>
      <c r="F3" s="2"/>
      <c r="G3" s="29"/>
    </row>
    <row r="4" spans="1:12" ht="15.75" thickBot="1" x14ac:dyDescent="0.3">
      <c r="A4" s="41"/>
      <c r="B4" s="14" t="s">
        <v>6</v>
      </c>
      <c r="C4" s="15" t="s">
        <v>7</v>
      </c>
      <c r="D4" s="15" t="s">
        <v>8</v>
      </c>
      <c r="E4" s="16" t="s">
        <v>9</v>
      </c>
      <c r="F4" s="30"/>
      <c r="G4" s="29"/>
    </row>
    <row r="5" spans="1:12" x14ac:dyDescent="0.25">
      <c r="A5" s="17" t="s">
        <v>10</v>
      </c>
      <c r="B5" s="18">
        <v>3</v>
      </c>
      <c r="C5" s="19">
        <v>3</v>
      </c>
      <c r="D5" s="19">
        <v>3</v>
      </c>
      <c r="E5" s="20">
        <v>3</v>
      </c>
      <c r="F5" s="2"/>
      <c r="G5" s="23"/>
    </row>
    <row r="6" spans="1:12" x14ac:dyDescent="0.25">
      <c r="A6" s="1" t="s">
        <v>11</v>
      </c>
      <c r="B6" s="2">
        <v>2</v>
      </c>
      <c r="C6" s="3">
        <v>2</v>
      </c>
      <c r="D6" s="3">
        <v>2</v>
      </c>
      <c r="E6" s="4">
        <v>2</v>
      </c>
      <c r="F6" s="2"/>
      <c r="G6" s="23"/>
    </row>
    <row r="7" spans="1:12" x14ac:dyDescent="0.25">
      <c r="A7" s="1" t="s">
        <v>12</v>
      </c>
      <c r="B7" s="2">
        <v>2</v>
      </c>
      <c r="C7" s="3">
        <v>2</v>
      </c>
      <c r="D7" s="3"/>
      <c r="E7" s="4"/>
      <c r="F7" s="2"/>
      <c r="G7" s="23"/>
    </row>
    <row r="8" spans="1:12" ht="15.75" customHeight="1" x14ac:dyDescent="0.25">
      <c r="A8" s="1" t="s">
        <v>13</v>
      </c>
      <c r="B8" s="2">
        <v>2</v>
      </c>
      <c r="C8" s="3">
        <v>1</v>
      </c>
      <c r="D8" s="10"/>
      <c r="E8" s="4"/>
      <c r="F8" s="2"/>
      <c r="G8" s="23"/>
    </row>
    <row r="9" spans="1:12" x14ac:dyDescent="0.25">
      <c r="A9" s="1" t="s">
        <v>14</v>
      </c>
      <c r="B9" s="2">
        <v>1</v>
      </c>
      <c r="C9" s="10"/>
      <c r="D9" s="10"/>
      <c r="E9" s="4"/>
      <c r="F9" s="2"/>
      <c r="G9" s="23"/>
    </row>
    <row r="10" spans="1:12" x14ac:dyDescent="0.25">
      <c r="A10" s="1" t="s">
        <v>15</v>
      </c>
      <c r="B10" s="2">
        <v>2</v>
      </c>
      <c r="C10" s="10"/>
      <c r="D10" s="10"/>
      <c r="E10" s="4"/>
      <c r="F10" s="2"/>
      <c r="G10" s="29"/>
    </row>
    <row r="11" spans="1:12" x14ac:dyDescent="0.25">
      <c r="A11" s="1" t="s">
        <v>16</v>
      </c>
      <c r="B11" s="2">
        <v>2</v>
      </c>
      <c r="C11" s="3">
        <v>2</v>
      </c>
      <c r="D11" s="10"/>
      <c r="E11" s="4"/>
      <c r="F11" s="2"/>
      <c r="G11" s="23"/>
    </row>
    <row r="12" spans="1:12" x14ac:dyDescent="0.25">
      <c r="A12" s="1" t="s">
        <v>17</v>
      </c>
      <c r="B12" s="2"/>
      <c r="C12" s="10"/>
      <c r="D12" s="10"/>
      <c r="E12" s="4">
        <v>2</v>
      </c>
      <c r="F12" s="2"/>
      <c r="G12" s="23"/>
    </row>
    <row r="13" spans="1:12" x14ac:dyDescent="0.25">
      <c r="A13" s="1" t="s">
        <v>18</v>
      </c>
      <c r="B13" s="2">
        <v>2</v>
      </c>
      <c r="C13" s="3">
        <v>2</v>
      </c>
      <c r="D13" s="3">
        <v>2</v>
      </c>
      <c r="E13" s="4">
        <v>2</v>
      </c>
      <c r="F13" s="2"/>
      <c r="G13" s="23"/>
    </row>
    <row r="14" spans="1:12" x14ac:dyDescent="0.25">
      <c r="A14" s="1" t="s">
        <v>19</v>
      </c>
      <c r="B14" s="2">
        <v>2</v>
      </c>
      <c r="C14" s="3">
        <v>2</v>
      </c>
      <c r="D14" s="3"/>
      <c r="E14" s="4"/>
      <c r="F14" s="2"/>
      <c r="G14" s="23"/>
    </row>
    <row r="15" spans="1:12" x14ac:dyDescent="0.25">
      <c r="A15" s="1" t="s">
        <v>20</v>
      </c>
      <c r="B15" s="2">
        <v>3</v>
      </c>
      <c r="C15" s="3">
        <v>3</v>
      </c>
      <c r="D15" s="3">
        <v>3</v>
      </c>
      <c r="E15" s="4">
        <v>3</v>
      </c>
      <c r="F15" s="2"/>
      <c r="G15" s="23"/>
    </row>
    <row r="16" spans="1:12" x14ac:dyDescent="0.25">
      <c r="A16" s="1" t="s">
        <v>21</v>
      </c>
      <c r="B16" s="2">
        <v>3</v>
      </c>
      <c r="C16" s="3">
        <v>3</v>
      </c>
      <c r="D16" s="3">
        <v>2</v>
      </c>
      <c r="E16" s="4"/>
      <c r="F16" s="2"/>
      <c r="G16" s="23"/>
    </row>
    <row r="17" spans="1:7" x14ac:dyDescent="0.25">
      <c r="A17" s="1" t="s">
        <v>22</v>
      </c>
      <c r="B17" s="2">
        <v>3</v>
      </c>
      <c r="C17" s="3">
        <v>3</v>
      </c>
      <c r="D17" s="10"/>
      <c r="E17" s="4"/>
      <c r="F17" s="2"/>
      <c r="G17" s="23"/>
    </row>
    <row r="18" spans="1:7" x14ac:dyDescent="0.25">
      <c r="A18" s="1" t="s">
        <v>23</v>
      </c>
      <c r="B18" s="2"/>
      <c r="C18" s="3">
        <v>2</v>
      </c>
      <c r="D18" s="3">
        <v>2</v>
      </c>
      <c r="E18" s="4"/>
      <c r="F18" s="2"/>
      <c r="G18" s="23"/>
    </row>
    <row r="19" spans="1:7" x14ac:dyDescent="0.25">
      <c r="A19" s="1" t="s">
        <v>24</v>
      </c>
      <c r="B19" s="2"/>
      <c r="C19" s="10"/>
      <c r="D19" s="10"/>
      <c r="E19" s="4">
        <v>3</v>
      </c>
      <c r="F19" s="2"/>
      <c r="G19" s="23"/>
    </row>
    <row r="20" spans="1:7" x14ac:dyDescent="0.25">
      <c r="A20" s="1" t="s">
        <v>25</v>
      </c>
      <c r="B20" s="2">
        <v>4</v>
      </c>
      <c r="C20" s="10"/>
      <c r="D20" s="10"/>
      <c r="E20" s="4"/>
      <c r="F20" s="2"/>
      <c r="G20" s="23"/>
    </row>
    <row r="21" spans="1:7" x14ac:dyDescent="0.25">
      <c r="A21" s="1" t="s">
        <v>26</v>
      </c>
      <c r="B21" s="2"/>
      <c r="C21" s="3">
        <v>4</v>
      </c>
      <c r="D21" s="3">
        <v>7</v>
      </c>
      <c r="E21" s="4">
        <v>10</v>
      </c>
      <c r="F21" s="2"/>
      <c r="G21" s="23"/>
    </row>
    <row r="22" spans="1:7" x14ac:dyDescent="0.25">
      <c r="A22" s="1" t="s">
        <v>27</v>
      </c>
      <c r="B22" s="2"/>
      <c r="C22" s="3">
        <v>2</v>
      </c>
      <c r="D22" s="10"/>
      <c r="E22" s="4"/>
      <c r="F22" s="2"/>
      <c r="G22" s="23"/>
    </row>
    <row r="23" spans="1:7" x14ac:dyDescent="0.25">
      <c r="A23" s="1" t="s">
        <v>28</v>
      </c>
      <c r="B23" s="2"/>
      <c r="C23" s="10"/>
      <c r="D23" s="3">
        <v>2</v>
      </c>
      <c r="E23" s="4"/>
      <c r="F23" s="2"/>
      <c r="G23" s="23"/>
    </row>
    <row r="24" spans="1:7" x14ac:dyDescent="0.25">
      <c r="A24" s="1" t="s">
        <v>29</v>
      </c>
      <c r="B24" s="2"/>
      <c r="C24" s="10"/>
      <c r="D24" s="10"/>
      <c r="E24" s="4">
        <v>1</v>
      </c>
      <c r="F24" s="2"/>
      <c r="G24" s="23"/>
    </row>
    <row r="25" spans="1:7" x14ac:dyDescent="0.25">
      <c r="A25" s="1" t="s">
        <v>30</v>
      </c>
      <c r="B25" s="2"/>
      <c r="C25" s="10"/>
      <c r="D25" s="3">
        <v>6</v>
      </c>
      <c r="E25" s="4">
        <v>5</v>
      </c>
      <c r="F25" s="2"/>
      <c r="G25" s="23"/>
    </row>
    <row r="26" spans="1:7" x14ac:dyDescent="0.25">
      <c r="A26" s="1" t="s">
        <v>31</v>
      </c>
      <c r="B26" s="2"/>
      <c r="C26" s="10"/>
      <c r="D26" s="3">
        <v>2</v>
      </c>
      <c r="E26" s="4"/>
      <c r="F26" s="2"/>
      <c r="G26" s="23"/>
    </row>
    <row r="27" spans="1:7" ht="15.75" thickBot="1" x14ac:dyDescent="0.3">
      <c r="A27" s="5" t="s">
        <v>32</v>
      </c>
      <c r="B27" s="6">
        <v>1</v>
      </c>
      <c r="C27" s="13">
        <v>1</v>
      </c>
      <c r="D27" s="13">
        <v>1</v>
      </c>
      <c r="E27" s="7">
        <v>1</v>
      </c>
      <c r="F27" s="2"/>
      <c r="G27" s="23"/>
    </row>
    <row r="28" spans="1:7" x14ac:dyDescent="0.25">
      <c r="A28" s="8" t="s">
        <v>4</v>
      </c>
      <c r="B28" s="2">
        <f>SUM(B5:B27)</f>
        <v>32</v>
      </c>
      <c r="C28" s="3">
        <f t="shared" ref="C28:E28" si="0">SUM(C5:C27)</f>
        <v>32</v>
      </c>
      <c r="D28" s="3">
        <f t="shared" si="0"/>
        <v>32</v>
      </c>
      <c r="E28" s="4">
        <f t="shared" si="0"/>
        <v>32</v>
      </c>
      <c r="F28" s="2"/>
      <c r="G28" s="3"/>
    </row>
    <row r="30" spans="1:7" x14ac:dyDescent="0.25">
      <c r="A30" t="s">
        <v>34</v>
      </c>
    </row>
    <row r="31" spans="1:7" x14ac:dyDescent="0.25">
      <c r="A31" t="s">
        <v>39</v>
      </c>
    </row>
    <row r="32" spans="1:7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38</v>
      </c>
    </row>
  </sheetData>
  <mergeCells count="2">
    <mergeCell ref="A3:A4"/>
    <mergeCell ref="B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B0336-A763-4968-859A-6578E3A98287}">
  <dimension ref="A1:L36"/>
  <sheetViews>
    <sheetView topLeftCell="A10" zoomScale="120" zoomScaleNormal="120" workbookViewId="0">
      <selection activeCell="A35" sqref="A35"/>
    </sheetView>
  </sheetViews>
  <sheetFormatPr defaultRowHeight="15" x14ac:dyDescent="0.25"/>
  <cols>
    <col min="2" max="2" width="15.42578125" bestFit="1" customWidth="1"/>
    <col min="3" max="4" width="8.7109375" bestFit="1" customWidth="1"/>
    <col min="5" max="6" width="8.7109375" customWidth="1"/>
    <col min="9" max="9" width="9.28515625" customWidth="1"/>
    <col min="11" max="11" width="12.140625" bestFit="1" customWidth="1"/>
  </cols>
  <sheetData>
    <row r="1" spans="1:12" ht="15.75" thickBot="1" x14ac:dyDescent="0.3">
      <c r="A1" t="s">
        <v>0</v>
      </c>
    </row>
    <row r="2" spans="1:12" ht="15.75" thickBot="1" x14ac:dyDescent="0.3">
      <c r="K2" s="11" t="s">
        <v>1</v>
      </c>
      <c r="L2" s="12">
        <v>4</v>
      </c>
    </row>
    <row r="3" spans="1:12" ht="14.25" customHeight="1" x14ac:dyDescent="0.25">
      <c r="B3" s="41" t="s">
        <v>2</v>
      </c>
      <c r="C3" s="42" t="s">
        <v>3</v>
      </c>
      <c r="D3" s="43"/>
      <c r="E3" s="43"/>
      <c r="F3" s="44"/>
      <c r="G3" s="45" t="s">
        <v>4</v>
      </c>
      <c r="H3" s="46" t="s">
        <v>5</v>
      </c>
    </row>
    <row r="4" spans="1:12" ht="15.75" thickBot="1" x14ac:dyDescent="0.3">
      <c r="A4" s="13"/>
      <c r="B4" s="41"/>
      <c r="C4" s="14" t="s">
        <v>6</v>
      </c>
      <c r="D4" s="15" t="s">
        <v>7</v>
      </c>
      <c r="E4" s="15" t="s">
        <v>8</v>
      </c>
      <c r="F4" s="16" t="s">
        <v>9</v>
      </c>
      <c r="G4" s="45"/>
      <c r="H4" s="46"/>
    </row>
    <row r="5" spans="1:12" x14ac:dyDescent="0.25">
      <c r="A5" s="31">
        <v>1</v>
      </c>
      <c r="B5" s="17" t="s">
        <v>26</v>
      </c>
      <c r="C5" s="18"/>
      <c r="D5" s="19">
        <v>4</v>
      </c>
      <c r="E5" s="19">
        <v>7</v>
      </c>
      <c r="F5" s="20">
        <v>10</v>
      </c>
      <c r="G5" s="19">
        <f t="shared" ref="G5:G27" si="0">SUM(C5:F5)</f>
        <v>21</v>
      </c>
      <c r="H5" s="21">
        <f t="shared" ref="H5:H27" si="1">G5/$L$2</f>
        <v>5.25</v>
      </c>
    </row>
    <row r="6" spans="1:12" x14ac:dyDescent="0.25">
      <c r="A6" s="31">
        <v>2</v>
      </c>
      <c r="B6" s="1" t="s">
        <v>10</v>
      </c>
      <c r="C6" s="2">
        <v>3</v>
      </c>
      <c r="D6" s="3">
        <v>3</v>
      </c>
      <c r="E6" s="3">
        <v>3</v>
      </c>
      <c r="F6" s="4">
        <v>3</v>
      </c>
      <c r="G6" s="3">
        <f t="shared" si="0"/>
        <v>12</v>
      </c>
      <c r="H6" s="23">
        <f t="shared" si="1"/>
        <v>3</v>
      </c>
    </row>
    <row r="7" spans="1:12" x14ac:dyDescent="0.25">
      <c r="A7" s="31">
        <v>3</v>
      </c>
      <c r="B7" s="1" t="s">
        <v>20</v>
      </c>
      <c r="C7" s="2">
        <v>3</v>
      </c>
      <c r="D7" s="3">
        <v>3</v>
      </c>
      <c r="E7" s="3">
        <v>3</v>
      </c>
      <c r="F7" s="4">
        <v>3</v>
      </c>
      <c r="G7">
        <f t="shared" si="0"/>
        <v>12</v>
      </c>
      <c r="H7" s="9">
        <f t="shared" si="1"/>
        <v>3</v>
      </c>
    </row>
    <row r="8" spans="1:12" ht="15.75" customHeight="1" x14ac:dyDescent="0.25">
      <c r="A8" s="31">
        <v>4</v>
      </c>
      <c r="B8" s="1" t="s">
        <v>30</v>
      </c>
      <c r="C8" s="2"/>
      <c r="D8" s="10"/>
      <c r="E8" s="3">
        <v>6</v>
      </c>
      <c r="F8" s="4">
        <v>5</v>
      </c>
      <c r="G8">
        <f t="shared" si="0"/>
        <v>11</v>
      </c>
      <c r="H8" s="9">
        <f t="shared" si="1"/>
        <v>2.75</v>
      </c>
    </row>
    <row r="9" spans="1:12" x14ac:dyDescent="0.25">
      <c r="A9" s="31">
        <v>5</v>
      </c>
      <c r="B9" s="1" t="s">
        <v>11</v>
      </c>
      <c r="C9" s="2">
        <v>2</v>
      </c>
      <c r="D9" s="3">
        <v>2</v>
      </c>
      <c r="E9" s="3">
        <v>2</v>
      </c>
      <c r="F9" s="4">
        <v>2</v>
      </c>
      <c r="G9">
        <f t="shared" si="0"/>
        <v>8</v>
      </c>
      <c r="H9" s="9">
        <f t="shared" si="1"/>
        <v>2</v>
      </c>
    </row>
    <row r="10" spans="1:12" x14ac:dyDescent="0.25">
      <c r="A10" s="31">
        <v>6</v>
      </c>
      <c r="B10" s="1" t="s">
        <v>21</v>
      </c>
      <c r="C10" s="2">
        <v>3</v>
      </c>
      <c r="D10" s="3">
        <v>3</v>
      </c>
      <c r="E10" s="3">
        <v>2</v>
      </c>
      <c r="F10" s="4"/>
      <c r="G10">
        <f t="shared" si="0"/>
        <v>8</v>
      </c>
      <c r="H10" s="9">
        <f t="shared" si="1"/>
        <v>2</v>
      </c>
    </row>
    <row r="11" spans="1:12" x14ac:dyDescent="0.25">
      <c r="A11" s="31">
        <v>7</v>
      </c>
      <c r="B11" s="1" t="s">
        <v>18</v>
      </c>
      <c r="C11" s="2">
        <v>2</v>
      </c>
      <c r="D11" s="3">
        <v>2</v>
      </c>
      <c r="E11" s="3">
        <v>2</v>
      </c>
      <c r="F11" s="4">
        <v>2</v>
      </c>
      <c r="G11">
        <f t="shared" si="0"/>
        <v>8</v>
      </c>
      <c r="H11" s="9">
        <f t="shared" si="1"/>
        <v>2</v>
      </c>
    </row>
    <row r="12" spans="1:12" x14ac:dyDescent="0.25">
      <c r="A12" s="31">
        <v>8</v>
      </c>
      <c r="B12" s="1" t="s">
        <v>22</v>
      </c>
      <c r="C12" s="2">
        <v>3</v>
      </c>
      <c r="D12" s="3">
        <v>3</v>
      </c>
      <c r="E12" s="10"/>
      <c r="F12" s="4"/>
      <c r="G12">
        <f t="shared" si="0"/>
        <v>6</v>
      </c>
      <c r="H12" s="9">
        <f t="shared" si="1"/>
        <v>1.5</v>
      </c>
    </row>
    <row r="13" spans="1:12" x14ac:dyDescent="0.25">
      <c r="A13" s="31">
        <v>9</v>
      </c>
      <c r="B13" s="1" t="s">
        <v>19</v>
      </c>
      <c r="C13" s="2">
        <v>2</v>
      </c>
      <c r="D13" s="3">
        <v>2</v>
      </c>
      <c r="E13" s="3"/>
      <c r="F13" s="4"/>
      <c r="G13">
        <f t="shared" si="0"/>
        <v>4</v>
      </c>
      <c r="H13" s="9">
        <f t="shared" si="1"/>
        <v>1</v>
      </c>
    </row>
    <row r="14" spans="1:12" x14ac:dyDescent="0.25">
      <c r="A14" s="31">
        <v>10</v>
      </c>
      <c r="B14" s="1" t="s">
        <v>25</v>
      </c>
      <c r="C14" s="2">
        <v>4</v>
      </c>
      <c r="D14" s="10"/>
      <c r="E14" s="10"/>
      <c r="F14" s="4"/>
      <c r="G14">
        <f t="shared" si="0"/>
        <v>4</v>
      </c>
      <c r="H14" s="9">
        <f t="shared" si="1"/>
        <v>1</v>
      </c>
    </row>
    <row r="15" spans="1:12" x14ac:dyDescent="0.25">
      <c r="A15" s="31">
        <v>11</v>
      </c>
      <c r="B15" s="1" t="s">
        <v>23</v>
      </c>
      <c r="C15" s="2"/>
      <c r="D15" s="3">
        <v>2</v>
      </c>
      <c r="E15" s="3">
        <v>2</v>
      </c>
      <c r="F15" s="4"/>
      <c r="G15">
        <f t="shared" si="0"/>
        <v>4</v>
      </c>
      <c r="H15" s="9">
        <f t="shared" si="1"/>
        <v>1</v>
      </c>
    </row>
    <row r="16" spans="1:12" x14ac:dyDescent="0.25">
      <c r="A16" s="31">
        <v>12</v>
      </c>
      <c r="B16" s="1" t="s">
        <v>12</v>
      </c>
      <c r="C16" s="2">
        <v>2</v>
      </c>
      <c r="D16" s="3">
        <v>2</v>
      </c>
      <c r="E16" s="3"/>
      <c r="F16" s="4"/>
      <c r="G16">
        <f t="shared" si="0"/>
        <v>4</v>
      </c>
      <c r="H16" s="9">
        <f t="shared" si="1"/>
        <v>1</v>
      </c>
    </row>
    <row r="17" spans="1:8" x14ac:dyDescent="0.25">
      <c r="A17" s="31">
        <v>13</v>
      </c>
      <c r="B17" s="1" t="s">
        <v>16</v>
      </c>
      <c r="C17" s="2">
        <v>2</v>
      </c>
      <c r="D17" s="3">
        <v>2</v>
      </c>
      <c r="E17" s="10"/>
      <c r="F17" s="4"/>
      <c r="G17">
        <f t="shared" si="0"/>
        <v>4</v>
      </c>
      <c r="H17" s="9">
        <f t="shared" si="1"/>
        <v>1</v>
      </c>
    </row>
    <row r="18" spans="1:8" x14ac:dyDescent="0.25">
      <c r="A18" s="31">
        <v>14</v>
      </c>
      <c r="B18" s="1" t="s">
        <v>32</v>
      </c>
      <c r="C18" s="2">
        <v>1</v>
      </c>
      <c r="D18" s="3">
        <v>1</v>
      </c>
      <c r="E18" s="3">
        <v>1</v>
      </c>
      <c r="F18" s="4">
        <v>1</v>
      </c>
      <c r="G18" s="3">
        <f t="shared" si="0"/>
        <v>4</v>
      </c>
      <c r="H18" s="23">
        <f t="shared" si="1"/>
        <v>1</v>
      </c>
    </row>
    <row r="19" spans="1:8" x14ac:dyDescent="0.25">
      <c r="A19" s="31">
        <v>15</v>
      </c>
      <c r="B19" s="1" t="s">
        <v>13</v>
      </c>
      <c r="C19" s="2">
        <v>2</v>
      </c>
      <c r="D19" s="3">
        <v>1</v>
      </c>
      <c r="E19" s="10"/>
      <c r="F19" s="4"/>
      <c r="G19">
        <f t="shared" si="0"/>
        <v>3</v>
      </c>
      <c r="H19" s="9">
        <f t="shared" si="1"/>
        <v>0.75</v>
      </c>
    </row>
    <row r="20" spans="1:8" x14ac:dyDescent="0.25">
      <c r="A20" s="31">
        <v>16</v>
      </c>
      <c r="B20" s="1" t="s">
        <v>24</v>
      </c>
      <c r="C20" s="2"/>
      <c r="D20" s="10"/>
      <c r="E20" s="10"/>
      <c r="F20" s="4">
        <v>3</v>
      </c>
      <c r="G20">
        <f t="shared" si="0"/>
        <v>3</v>
      </c>
      <c r="H20" s="9">
        <f t="shared" si="1"/>
        <v>0.75</v>
      </c>
    </row>
    <row r="21" spans="1:8" x14ac:dyDescent="0.25">
      <c r="A21" s="31">
        <v>17</v>
      </c>
      <c r="B21" s="1" t="s">
        <v>15</v>
      </c>
      <c r="C21" s="2">
        <v>2</v>
      </c>
      <c r="D21" s="10"/>
      <c r="E21" s="10"/>
      <c r="F21" s="4"/>
      <c r="G21">
        <f t="shared" si="0"/>
        <v>2</v>
      </c>
      <c r="H21" s="9">
        <f t="shared" si="1"/>
        <v>0.5</v>
      </c>
    </row>
    <row r="22" spans="1:8" x14ac:dyDescent="0.25">
      <c r="A22" s="31">
        <v>18</v>
      </c>
      <c r="B22" s="1" t="s">
        <v>31</v>
      </c>
      <c r="C22" s="2"/>
      <c r="D22" s="10"/>
      <c r="E22" s="3">
        <v>2</v>
      </c>
      <c r="F22" s="4"/>
      <c r="G22">
        <f t="shared" si="0"/>
        <v>2</v>
      </c>
      <c r="H22" s="9">
        <f t="shared" si="1"/>
        <v>0.5</v>
      </c>
    </row>
    <row r="23" spans="1:8" x14ac:dyDescent="0.25">
      <c r="A23" s="31">
        <v>19</v>
      </c>
      <c r="B23" s="1" t="s">
        <v>27</v>
      </c>
      <c r="C23" s="2"/>
      <c r="D23" s="3">
        <v>2</v>
      </c>
      <c r="E23" s="10"/>
      <c r="F23" s="4"/>
      <c r="G23">
        <f t="shared" si="0"/>
        <v>2</v>
      </c>
      <c r="H23" s="9">
        <f t="shared" si="1"/>
        <v>0.5</v>
      </c>
    </row>
    <row r="24" spans="1:8" x14ac:dyDescent="0.25">
      <c r="A24" s="31">
        <v>20</v>
      </c>
      <c r="B24" s="1" t="s">
        <v>28</v>
      </c>
      <c r="C24" s="2"/>
      <c r="D24" s="10"/>
      <c r="E24" s="3">
        <v>2</v>
      </c>
      <c r="F24" s="4"/>
      <c r="G24">
        <f t="shared" si="0"/>
        <v>2</v>
      </c>
      <c r="H24" s="9">
        <f t="shared" si="1"/>
        <v>0.5</v>
      </c>
    </row>
    <row r="25" spans="1:8" x14ac:dyDescent="0.25">
      <c r="A25" s="31">
        <v>21</v>
      </c>
      <c r="B25" s="1" t="s">
        <v>17</v>
      </c>
      <c r="C25" s="2"/>
      <c r="D25" s="10"/>
      <c r="E25" s="10"/>
      <c r="F25" s="4">
        <v>2</v>
      </c>
      <c r="G25">
        <f t="shared" si="0"/>
        <v>2</v>
      </c>
      <c r="H25" s="9">
        <f t="shared" si="1"/>
        <v>0.5</v>
      </c>
    </row>
    <row r="26" spans="1:8" x14ac:dyDescent="0.25">
      <c r="A26" s="31">
        <v>22</v>
      </c>
      <c r="B26" s="1" t="s">
        <v>14</v>
      </c>
      <c r="C26" s="2">
        <v>1</v>
      </c>
      <c r="D26" s="10"/>
      <c r="E26" s="10"/>
      <c r="F26" s="4"/>
      <c r="G26" s="3">
        <f t="shared" si="0"/>
        <v>1</v>
      </c>
      <c r="H26" s="23">
        <f t="shared" si="1"/>
        <v>0.25</v>
      </c>
    </row>
    <row r="27" spans="1:8" ht="15.75" thickBot="1" x14ac:dyDescent="0.3">
      <c r="A27" s="32">
        <v>23</v>
      </c>
      <c r="B27" s="5" t="s">
        <v>29</v>
      </c>
      <c r="C27" s="6"/>
      <c r="D27" s="24"/>
      <c r="E27" s="24"/>
      <c r="F27" s="7">
        <v>1</v>
      </c>
      <c r="G27" s="13">
        <f t="shared" si="0"/>
        <v>1</v>
      </c>
      <c r="H27" s="22">
        <f t="shared" si="1"/>
        <v>0.25</v>
      </c>
    </row>
    <row r="28" spans="1:8" x14ac:dyDescent="0.25">
      <c r="A28" s="31"/>
      <c r="B28" s="8" t="s">
        <v>4</v>
      </c>
      <c r="C28" s="2">
        <f t="shared" ref="C28:H28" si="2">SUM(C5:C27)</f>
        <v>32</v>
      </c>
      <c r="D28" s="3">
        <f t="shared" si="2"/>
        <v>32</v>
      </c>
      <c r="E28" s="3">
        <f t="shared" si="2"/>
        <v>32</v>
      </c>
      <c r="F28" s="4">
        <f t="shared" si="2"/>
        <v>32</v>
      </c>
      <c r="G28">
        <f t="shared" si="2"/>
        <v>128</v>
      </c>
      <c r="H28">
        <f t="shared" si="2"/>
        <v>32</v>
      </c>
    </row>
    <row r="30" spans="1:8" x14ac:dyDescent="0.25">
      <c r="A30" t="s">
        <v>34</v>
      </c>
    </row>
    <row r="31" spans="1:8" x14ac:dyDescent="0.25">
      <c r="A31" t="s">
        <v>43</v>
      </c>
    </row>
    <row r="32" spans="1:8" x14ac:dyDescent="0.25">
      <c r="A32" t="s">
        <v>42</v>
      </c>
    </row>
    <row r="33" spans="1:1" x14ac:dyDescent="0.25">
      <c r="A33" t="s">
        <v>46</v>
      </c>
    </row>
    <row r="34" spans="1:1" x14ac:dyDescent="0.25">
      <c r="A34" t="s">
        <v>47</v>
      </c>
    </row>
    <row r="35" spans="1:1" x14ac:dyDescent="0.25">
      <c r="A35" t="s">
        <v>44</v>
      </c>
    </row>
    <row r="36" spans="1:1" x14ac:dyDescent="0.25">
      <c r="A36" t="s">
        <v>45</v>
      </c>
    </row>
  </sheetData>
  <sortState xmlns:xlrd2="http://schemas.microsoft.com/office/spreadsheetml/2017/richdata2" ref="B5:H27">
    <sortCondition descending="1" ref="G5:G27"/>
    <sortCondition ref="B5:B27"/>
  </sortState>
  <mergeCells count="4">
    <mergeCell ref="B3:B4"/>
    <mergeCell ref="C3:F3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C5A26-C513-47B8-BA90-10201F1EA084}">
  <dimension ref="A1"/>
  <sheetViews>
    <sheetView workbookViewId="0">
      <selection activeCell="P22" sqref="P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3FCE-9941-4A0A-9AF4-8CA3252BC077}">
  <dimension ref="A1:M34"/>
  <sheetViews>
    <sheetView zoomScale="120" zoomScaleNormal="120" workbookViewId="0">
      <selection activeCell="L13" sqref="L13"/>
    </sheetView>
  </sheetViews>
  <sheetFormatPr defaultRowHeight="15" x14ac:dyDescent="0.25"/>
  <cols>
    <col min="2" max="2" width="15.42578125" bestFit="1" customWidth="1"/>
    <col min="3" max="3" width="11.5703125" customWidth="1"/>
    <col min="4" max="5" width="11.42578125" customWidth="1"/>
    <col min="6" max="6" width="11.140625" customWidth="1"/>
    <col min="9" max="9" width="9.5703125" customWidth="1"/>
    <col min="10" max="10" width="11.85546875" style="31" customWidth="1"/>
    <col min="12" max="12" width="12.140625" bestFit="1" customWidth="1"/>
  </cols>
  <sheetData>
    <row r="1" spans="1:13" ht="15.75" thickBot="1" x14ac:dyDescent="0.3">
      <c r="A1" t="s">
        <v>0</v>
      </c>
    </row>
    <row r="2" spans="1:13" ht="15.75" thickBot="1" x14ac:dyDescent="0.3">
      <c r="L2" s="11" t="s">
        <v>1</v>
      </c>
      <c r="M2" s="12">
        <f>COUNTA(C4:F4)</f>
        <v>4</v>
      </c>
    </row>
    <row r="3" spans="1:13" ht="14.25" customHeight="1" x14ac:dyDescent="0.25">
      <c r="B3" s="41" t="s">
        <v>2</v>
      </c>
      <c r="C3" s="42" t="s">
        <v>3</v>
      </c>
      <c r="D3" s="43"/>
      <c r="E3" s="43"/>
      <c r="F3" s="44"/>
      <c r="G3" s="45" t="s">
        <v>4</v>
      </c>
      <c r="H3" s="46" t="s">
        <v>5</v>
      </c>
      <c r="I3" s="46" t="s">
        <v>33</v>
      </c>
      <c r="J3" s="45" t="s">
        <v>51</v>
      </c>
    </row>
    <row r="4" spans="1:13" ht="15.75" thickBot="1" x14ac:dyDescent="0.3">
      <c r="A4" s="13"/>
      <c r="B4" s="41"/>
      <c r="C4" s="37" t="s">
        <v>6</v>
      </c>
      <c r="D4" s="38" t="s">
        <v>7</v>
      </c>
      <c r="E4" s="38" t="s">
        <v>8</v>
      </c>
      <c r="F4" s="39" t="s">
        <v>9</v>
      </c>
      <c r="G4" s="45"/>
      <c r="H4" s="46"/>
      <c r="I4" s="46"/>
      <c r="J4" s="47"/>
    </row>
    <row r="5" spans="1:13" x14ac:dyDescent="0.25">
      <c r="A5" s="31">
        <v>1</v>
      </c>
      <c r="B5" s="17" t="s">
        <v>14</v>
      </c>
      <c r="C5" s="18">
        <v>1</v>
      </c>
      <c r="D5" s="40"/>
      <c r="E5" s="40"/>
      <c r="F5" s="20"/>
      <c r="G5" s="19">
        <f t="shared" ref="G5:G27" si="0">SUM(C5:F5)</f>
        <v>1</v>
      </c>
      <c r="H5" s="21">
        <f t="shared" ref="H5:H27" si="1">G5/$M$2</f>
        <v>0.25</v>
      </c>
      <c r="I5" s="25">
        <f t="shared" ref="I5:I27" si="2">G5/$G$28</f>
        <v>7.8125E-3</v>
      </c>
      <c r="J5" s="31" t="str">
        <f t="shared" ref="J5:J27" si="3">IF(G5&gt;1.5*$G$29, "jako puno", IF(G5&gt;1.1*$G$29, "puno", IF(G5&gt;0.9*$G$29, "srednje", IF(G5&gt;0.5*$G$29, "malo", "jako malo"))))</f>
        <v>jako malo</v>
      </c>
    </row>
    <row r="6" spans="1:13" x14ac:dyDescent="0.25">
      <c r="A6" s="31">
        <v>2</v>
      </c>
      <c r="B6" s="1" t="s">
        <v>11</v>
      </c>
      <c r="C6" s="2">
        <v>2</v>
      </c>
      <c r="D6" s="3">
        <v>2</v>
      </c>
      <c r="E6" s="3">
        <v>2</v>
      </c>
      <c r="F6" s="4">
        <v>2</v>
      </c>
      <c r="G6">
        <f t="shared" si="0"/>
        <v>8</v>
      </c>
      <c r="H6" s="9">
        <f t="shared" si="1"/>
        <v>2</v>
      </c>
      <c r="I6" s="27">
        <f t="shared" si="2"/>
        <v>6.25E-2</v>
      </c>
      <c r="J6" s="31" t="str">
        <f t="shared" si="3"/>
        <v>puno</v>
      </c>
    </row>
    <row r="7" spans="1:13" x14ac:dyDescent="0.25">
      <c r="A7" s="31">
        <v>3</v>
      </c>
      <c r="B7" s="1" t="s">
        <v>21</v>
      </c>
      <c r="C7" s="2">
        <v>3</v>
      </c>
      <c r="D7" s="3">
        <v>3</v>
      </c>
      <c r="E7" s="3">
        <v>2</v>
      </c>
      <c r="F7" s="4"/>
      <c r="G7">
        <f t="shared" si="0"/>
        <v>8</v>
      </c>
      <c r="H7" s="9">
        <f t="shared" si="1"/>
        <v>2</v>
      </c>
      <c r="I7" s="27">
        <f t="shared" si="2"/>
        <v>6.25E-2</v>
      </c>
      <c r="J7" s="31" t="str">
        <f t="shared" si="3"/>
        <v>puno</v>
      </c>
    </row>
    <row r="8" spans="1:13" ht="15.75" customHeight="1" x14ac:dyDescent="0.25">
      <c r="A8" s="31">
        <v>4</v>
      </c>
      <c r="B8" s="1" t="s">
        <v>13</v>
      </c>
      <c r="C8" s="2">
        <v>2</v>
      </c>
      <c r="D8" s="3">
        <v>1</v>
      </c>
      <c r="E8" s="10"/>
      <c r="F8" s="4"/>
      <c r="G8">
        <f t="shared" si="0"/>
        <v>3</v>
      </c>
      <c r="H8" s="9">
        <f t="shared" si="1"/>
        <v>0.75</v>
      </c>
      <c r="I8" s="27">
        <f t="shared" si="2"/>
        <v>2.34375E-2</v>
      </c>
      <c r="J8" s="31" t="str">
        <f t="shared" si="3"/>
        <v>malo</v>
      </c>
    </row>
    <row r="9" spans="1:13" x14ac:dyDescent="0.25">
      <c r="A9" s="31">
        <v>5</v>
      </c>
      <c r="B9" s="1" t="s">
        <v>10</v>
      </c>
      <c r="C9" s="2">
        <v>3</v>
      </c>
      <c r="D9" s="3">
        <v>3</v>
      </c>
      <c r="E9" s="3">
        <v>3</v>
      </c>
      <c r="F9" s="4">
        <v>3</v>
      </c>
      <c r="G9" s="3">
        <f t="shared" si="0"/>
        <v>12</v>
      </c>
      <c r="H9" s="23">
        <f t="shared" si="1"/>
        <v>3</v>
      </c>
      <c r="I9" s="26">
        <f t="shared" si="2"/>
        <v>9.375E-2</v>
      </c>
      <c r="J9" s="31" t="str">
        <f t="shared" si="3"/>
        <v>jako puno</v>
      </c>
    </row>
    <row r="10" spans="1:13" x14ac:dyDescent="0.25">
      <c r="A10" s="31">
        <v>6</v>
      </c>
      <c r="B10" s="1" t="s">
        <v>19</v>
      </c>
      <c r="C10" s="2">
        <v>2</v>
      </c>
      <c r="D10" s="3">
        <v>2</v>
      </c>
      <c r="E10" s="3"/>
      <c r="F10" s="4"/>
      <c r="G10">
        <f t="shared" si="0"/>
        <v>4</v>
      </c>
      <c r="H10" s="9">
        <f t="shared" si="1"/>
        <v>1</v>
      </c>
      <c r="I10" s="27">
        <f t="shared" si="2"/>
        <v>3.125E-2</v>
      </c>
      <c r="J10" s="31" t="str">
        <f t="shared" si="3"/>
        <v>malo</v>
      </c>
    </row>
    <row r="11" spans="1:13" x14ac:dyDescent="0.25">
      <c r="A11" s="31">
        <v>7</v>
      </c>
      <c r="B11" s="1" t="s">
        <v>15</v>
      </c>
      <c r="C11" s="2">
        <v>2</v>
      </c>
      <c r="D11" s="10"/>
      <c r="E11" s="10"/>
      <c r="F11" s="4"/>
      <c r="G11">
        <f t="shared" si="0"/>
        <v>2</v>
      </c>
      <c r="H11" s="9">
        <f t="shared" si="1"/>
        <v>0.5</v>
      </c>
      <c r="I11" s="27">
        <f t="shared" si="2"/>
        <v>1.5625E-2</v>
      </c>
      <c r="J11" s="31" t="str">
        <f t="shared" si="3"/>
        <v>jako malo</v>
      </c>
    </row>
    <row r="12" spans="1:13" x14ac:dyDescent="0.25">
      <c r="A12" s="31">
        <v>8</v>
      </c>
      <c r="B12" s="1" t="s">
        <v>29</v>
      </c>
      <c r="C12" s="2"/>
      <c r="D12" s="10"/>
      <c r="E12" s="10"/>
      <c r="F12" s="4">
        <v>1</v>
      </c>
      <c r="G12" s="3">
        <f t="shared" si="0"/>
        <v>1</v>
      </c>
      <c r="H12" s="23">
        <f t="shared" si="1"/>
        <v>0.25</v>
      </c>
      <c r="I12" s="26">
        <f t="shared" si="2"/>
        <v>7.8125E-3</v>
      </c>
      <c r="J12" s="34" t="str">
        <f t="shared" si="3"/>
        <v>jako malo</v>
      </c>
    </row>
    <row r="13" spans="1:13" x14ac:dyDescent="0.25">
      <c r="A13" s="31">
        <v>9</v>
      </c>
      <c r="B13" s="1" t="s">
        <v>30</v>
      </c>
      <c r="C13" s="2"/>
      <c r="D13" s="10"/>
      <c r="E13" s="3">
        <v>6</v>
      </c>
      <c r="F13" s="4">
        <v>5</v>
      </c>
      <c r="G13">
        <f t="shared" si="0"/>
        <v>11</v>
      </c>
      <c r="H13" s="9">
        <f t="shared" si="1"/>
        <v>2.75</v>
      </c>
      <c r="I13" s="27">
        <f t="shared" si="2"/>
        <v>8.59375E-2</v>
      </c>
      <c r="J13" s="31" t="str">
        <f t="shared" si="3"/>
        <v>jako puno</v>
      </c>
    </row>
    <row r="14" spans="1:13" x14ac:dyDescent="0.25">
      <c r="A14" s="31">
        <v>10</v>
      </c>
      <c r="B14" s="1" t="s">
        <v>31</v>
      </c>
      <c r="C14" s="2"/>
      <c r="D14" s="10"/>
      <c r="E14" s="3">
        <v>2</v>
      </c>
      <c r="F14" s="4"/>
      <c r="G14">
        <f t="shared" si="0"/>
        <v>2</v>
      </c>
      <c r="H14" s="9">
        <f t="shared" si="1"/>
        <v>0.5</v>
      </c>
      <c r="I14" s="27">
        <f t="shared" si="2"/>
        <v>1.5625E-2</v>
      </c>
      <c r="J14" s="31" t="str">
        <f t="shared" si="3"/>
        <v>jako malo</v>
      </c>
    </row>
    <row r="15" spans="1:13" x14ac:dyDescent="0.25">
      <c r="A15" s="31">
        <v>11</v>
      </c>
      <c r="B15" s="1" t="s">
        <v>24</v>
      </c>
      <c r="C15" s="2"/>
      <c r="D15" s="10"/>
      <c r="E15" s="10"/>
      <c r="F15" s="4">
        <v>3</v>
      </c>
      <c r="G15">
        <f t="shared" si="0"/>
        <v>3</v>
      </c>
      <c r="H15" s="9">
        <f t="shared" si="1"/>
        <v>0.75</v>
      </c>
      <c r="I15" s="27">
        <f t="shared" si="2"/>
        <v>2.34375E-2</v>
      </c>
      <c r="J15" s="31" t="str">
        <f t="shared" si="3"/>
        <v>malo</v>
      </c>
    </row>
    <row r="16" spans="1:13" x14ac:dyDescent="0.25">
      <c r="A16" s="31">
        <v>12</v>
      </c>
      <c r="B16" s="1" t="s">
        <v>25</v>
      </c>
      <c r="C16" s="2">
        <v>4</v>
      </c>
      <c r="D16" s="10"/>
      <c r="E16" s="10"/>
      <c r="F16" s="4"/>
      <c r="G16">
        <f t="shared" si="0"/>
        <v>4</v>
      </c>
      <c r="H16" s="9">
        <f t="shared" si="1"/>
        <v>1</v>
      </c>
      <c r="I16" s="27">
        <f t="shared" si="2"/>
        <v>3.125E-2</v>
      </c>
      <c r="J16" s="31" t="str">
        <f t="shared" si="3"/>
        <v>malo</v>
      </c>
    </row>
    <row r="17" spans="1:10" x14ac:dyDescent="0.25">
      <c r="A17" s="31">
        <v>13</v>
      </c>
      <c r="B17" s="1" t="s">
        <v>26</v>
      </c>
      <c r="C17" s="2"/>
      <c r="D17" s="3">
        <v>4</v>
      </c>
      <c r="E17" s="3">
        <v>7</v>
      </c>
      <c r="F17" s="4">
        <v>10</v>
      </c>
      <c r="G17" s="3">
        <f t="shared" si="0"/>
        <v>21</v>
      </c>
      <c r="H17" s="23">
        <f t="shared" si="1"/>
        <v>5.25</v>
      </c>
      <c r="I17" s="26">
        <f t="shared" si="2"/>
        <v>0.1640625</v>
      </c>
      <c r="J17" s="31" t="str">
        <f t="shared" si="3"/>
        <v>jako puno</v>
      </c>
    </row>
    <row r="18" spans="1:10" x14ac:dyDescent="0.25">
      <c r="A18" s="31">
        <v>14</v>
      </c>
      <c r="B18" s="1" t="s">
        <v>27</v>
      </c>
      <c r="C18" s="2"/>
      <c r="D18" s="3">
        <v>2</v>
      </c>
      <c r="E18" s="10"/>
      <c r="F18" s="4"/>
      <c r="G18">
        <f t="shared" si="0"/>
        <v>2</v>
      </c>
      <c r="H18" s="9">
        <f t="shared" si="1"/>
        <v>0.5</v>
      </c>
      <c r="I18" s="27">
        <f t="shared" si="2"/>
        <v>1.5625E-2</v>
      </c>
      <c r="J18" s="31" t="str">
        <f t="shared" si="3"/>
        <v>jako malo</v>
      </c>
    </row>
    <row r="19" spans="1:10" x14ac:dyDescent="0.25">
      <c r="A19" s="31">
        <v>15</v>
      </c>
      <c r="B19" s="1" t="s">
        <v>28</v>
      </c>
      <c r="C19" s="2"/>
      <c r="D19" s="10"/>
      <c r="E19" s="3">
        <v>2</v>
      </c>
      <c r="F19" s="4"/>
      <c r="G19">
        <f t="shared" si="0"/>
        <v>2</v>
      </c>
      <c r="H19" s="9">
        <f t="shared" si="1"/>
        <v>0.5</v>
      </c>
      <c r="I19" s="27">
        <f t="shared" si="2"/>
        <v>1.5625E-2</v>
      </c>
      <c r="J19" s="31" t="str">
        <f t="shared" si="3"/>
        <v>jako malo</v>
      </c>
    </row>
    <row r="20" spans="1:10" x14ac:dyDescent="0.25">
      <c r="A20" s="31">
        <v>16</v>
      </c>
      <c r="B20" s="1" t="s">
        <v>20</v>
      </c>
      <c r="C20" s="2">
        <v>3</v>
      </c>
      <c r="D20" s="3">
        <v>3</v>
      </c>
      <c r="E20" s="3">
        <v>3</v>
      </c>
      <c r="F20" s="4">
        <v>3</v>
      </c>
      <c r="G20">
        <f t="shared" si="0"/>
        <v>12</v>
      </c>
      <c r="H20" s="9">
        <f t="shared" si="1"/>
        <v>3</v>
      </c>
      <c r="I20" s="27">
        <f t="shared" si="2"/>
        <v>9.375E-2</v>
      </c>
      <c r="J20" s="31" t="str">
        <f t="shared" si="3"/>
        <v>jako puno</v>
      </c>
    </row>
    <row r="21" spans="1:10" x14ac:dyDescent="0.25">
      <c r="A21" s="31">
        <v>17</v>
      </c>
      <c r="B21" s="1" t="s">
        <v>23</v>
      </c>
      <c r="C21" s="2"/>
      <c r="D21" s="3">
        <v>2</v>
      </c>
      <c r="E21" s="3">
        <v>2</v>
      </c>
      <c r="F21" s="4"/>
      <c r="G21">
        <f t="shared" si="0"/>
        <v>4</v>
      </c>
      <c r="H21" s="9">
        <f t="shared" si="1"/>
        <v>1</v>
      </c>
      <c r="I21" s="27">
        <f t="shared" si="2"/>
        <v>3.125E-2</v>
      </c>
      <c r="J21" s="31" t="str">
        <f t="shared" si="3"/>
        <v>malo</v>
      </c>
    </row>
    <row r="22" spans="1:10" x14ac:dyDescent="0.25">
      <c r="A22" s="31">
        <v>18</v>
      </c>
      <c r="B22" s="1" t="s">
        <v>22</v>
      </c>
      <c r="C22" s="2">
        <v>3</v>
      </c>
      <c r="D22" s="3">
        <v>3</v>
      </c>
      <c r="E22" s="10"/>
      <c r="F22" s="4"/>
      <c r="G22">
        <f t="shared" si="0"/>
        <v>6</v>
      </c>
      <c r="H22" s="9">
        <f t="shared" si="1"/>
        <v>1.5</v>
      </c>
      <c r="I22" s="27">
        <f t="shared" si="2"/>
        <v>4.6875E-2</v>
      </c>
      <c r="J22" s="31" t="str">
        <f t="shared" si="3"/>
        <v>srednje</v>
      </c>
    </row>
    <row r="23" spans="1:10" x14ac:dyDescent="0.25">
      <c r="A23" s="31">
        <v>19</v>
      </c>
      <c r="B23" s="1" t="s">
        <v>17</v>
      </c>
      <c r="C23" s="2"/>
      <c r="D23" s="10"/>
      <c r="E23" s="10"/>
      <c r="F23" s="4">
        <v>2</v>
      </c>
      <c r="G23">
        <f t="shared" si="0"/>
        <v>2</v>
      </c>
      <c r="H23" s="9">
        <f t="shared" si="1"/>
        <v>0.5</v>
      </c>
      <c r="I23" s="27">
        <f t="shared" si="2"/>
        <v>1.5625E-2</v>
      </c>
      <c r="J23" s="31" t="str">
        <f t="shared" si="3"/>
        <v>jako malo</v>
      </c>
    </row>
    <row r="24" spans="1:10" x14ac:dyDescent="0.25">
      <c r="A24" s="31">
        <v>20</v>
      </c>
      <c r="B24" s="1" t="s">
        <v>12</v>
      </c>
      <c r="C24" s="2">
        <v>2</v>
      </c>
      <c r="D24" s="3">
        <v>2</v>
      </c>
      <c r="E24" s="3"/>
      <c r="F24" s="4"/>
      <c r="G24">
        <f t="shared" si="0"/>
        <v>4</v>
      </c>
      <c r="H24" s="9">
        <f t="shared" si="1"/>
        <v>1</v>
      </c>
      <c r="I24" s="27">
        <f t="shared" si="2"/>
        <v>3.125E-2</v>
      </c>
      <c r="J24" s="31" t="str">
        <f t="shared" si="3"/>
        <v>malo</v>
      </c>
    </row>
    <row r="25" spans="1:10" x14ac:dyDescent="0.25">
      <c r="A25" s="31">
        <v>21</v>
      </c>
      <c r="B25" s="1" t="s">
        <v>16</v>
      </c>
      <c r="C25" s="2">
        <v>2</v>
      </c>
      <c r="D25" s="3">
        <v>2</v>
      </c>
      <c r="E25" s="10"/>
      <c r="F25" s="4"/>
      <c r="G25">
        <f t="shared" si="0"/>
        <v>4</v>
      </c>
      <c r="H25" s="9">
        <f t="shared" si="1"/>
        <v>1</v>
      </c>
      <c r="I25" s="27">
        <f t="shared" si="2"/>
        <v>3.125E-2</v>
      </c>
      <c r="J25" s="31" t="str">
        <f t="shared" si="3"/>
        <v>malo</v>
      </c>
    </row>
    <row r="26" spans="1:10" x14ac:dyDescent="0.25">
      <c r="A26" s="31">
        <v>22</v>
      </c>
      <c r="B26" s="1" t="s">
        <v>18</v>
      </c>
      <c r="C26" s="2">
        <v>2</v>
      </c>
      <c r="D26" s="3">
        <v>2</v>
      </c>
      <c r="E26" s="3">
        <v>2</v>
      </c>
      <c r="F26" s="4">
        <v>2</v>
      </c>
      <c r="G26">
        <f t="shared" si="0"/>
        <v>8</v>
      </c>
      <c r="H26" s="9">
        <f t="shared" si="1"/>
        <v>2</v>
      </c>
      <c r="I26" s="27">
        <f t="shared" si="2"/>
        <v>6.25E-2</v>
      </c>
      <c r="J26" s="31" t="str">
        <f t="shared" si="3"/>
        <v>puno</v>
      </c>
    </row>
    <row r="27" spans="1:10" ht="15.75" thickBot="1" x14ac:dyDescent="0.3">
      <c r="A27" s="32">
        <v>23</v>
      </c>
      <c r="B27" s="5" t="s">
        <v>32</v>
      </c>
      <c r="C27" s="6">
        <v>1</v>
      </c>
      <c r="D27" s="13">
        <v>1</v>
      </c>
      <c r="E27" s="13">
        <v>1</v>
      </c>
      <c r="F27" s="7">
        <v>1</v>
      </c>
      <c r="G27" s="13">
        <f t="shared" si="0"/>
        <v>4</v>
      </c>
      <c r="H27" s="22">
        <f t="shared" si="1"/>
        <v>1</v>
      </c>
      <c r="I27" s="28">
        <f t="shared" si="2"/>
        <v>3.125E-2</v>
      </c>
      <c r="J27" s="32" t="str">
        <f t="shared" si="3"/>
        <v>malo</v>
      </c>
    </row>
    <row r="28" spans="1:10" x14ac:dyDescent="0.25">
      <c r="A28" s="31">
        <f>SUBTOTAL(2, A5:A27)</f>
        <v>23</v>
      </c>
      <c r="B28" s="8" t="s">
        <v>4</v>
      </c>
      <c r="C28" s="2">
        <f t="shared" ref="C28:F28" si="4">SUBTOTAL(9, C5:C27)</f>
        <v>32</v>
      </c>
      <c r="D28" s="3">
        <f t="shared" si="4"/>
        <v>32</v>
      </c>
      <c r="E28" s="3">
        <f t="shared" si="4"/>
        <v>32</v>
      </c>
      <c r="F28" s="4">
        <f t="shared" si="4"/>
        <v>32</v>
      </c>
      <c r="G28">
        <f>SUBTOTAL(9, G5:G27)</f>
        <v>128</v>
      </c>
      <c r="H28">
        <f t="shared" ref="H28:I28" si="5">SUBTOTAL(9, H5:H27)</f>
        <v>32</v>
      </c>
      <c r="I28" s="33">
        <f t="shared" si="5"/>
        <v>1</v>
      </c>
    </row>
    <row r="29" spans="1:10" x14ac:dyDescent="0.25">
      <c r="A29" s="31"/>
      <c r="B29" s="8" t="s">
        <v>5</v>
      </c>
      <c r="C29" s="23">
        <f>AVERAGE(C5:C27)</f>
        <v>2.2857142857142856</v>
      </c>
      <c r="D29" s="23">
        <f t="shared" ref="D29:G29" si="6">AVERAGE(D5:D27)</f>
        <v>2.2857142857142856</v>
      </c>
      <c r="E29" s="23">
        <f t="shared" si="6"/>
        <v>2.9090909090909092</v>
      </c>
      <c r="F29" s="35">
        <f t="shared" si="6"/>
        <v>3.2</v>
      </c>
      <c r="G29" s="23">
        <f t="shared" si="6"/>
        <v>5.5652173913043477</v>
      </c>
      <c r="H29" s="23"/>
      <c r="I29" s="36"/>
    </row>
    <row r="31" spans="1:10" x14ac:dyDescent="0.25">
      <c r="A31" t="s">
        <v>34</v>
      </c>
    </row>
    <row r="32" spans="1:10" x14ac:dyDescent="0.25">
      <c r="A32" t="s">
        <v>48</v>
      </c>
    </row>
    <row r="33" spans="1:1" x14ac:dyDescent="0.25">
      <c r="A33" t="s">
        <v>50</v>
      </c>
    </row>
    <row r="34" spans="1:1" x14ac:dyDescent="0.25">
      <c r="A34" t="s">
        <v>49</v>
      </c>
    </row>
  </sheetData>
  <autoFilter ref="C4:F29" xr:uid="{9FB6CC6A-965D-4B76-A43C-D5AB9421D5AC}"/>
  <sortState xmlns:xlrd2="http://schemas.microsoft.com/office/spreadsheetml/2017/richdata2" ref="B5:J27">
    <sortCondition ref="B5:B27"/>
  </sortState>
  <mergeCells count="6">
    <mergeCell ref="J3:J4"/>
    <mergeCell ref="B3:B4"/>
    <mergeCell ref="C3:F3"/>
    <mergeCell ref="G3:G4"/>
    <mergeCell ref="H3:H4"/>
    <mergeCell ref="I3:I4"/>
  </mergeCells>
  <phoneticPr fontId="2" type="noConversion"/>
  <conditionalFormatting sqref="G5:G27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6472-B282-40ED-9321-C2DA6E4643C0}">
  <dimension ref="A1:M29"/>
  <sheetViews>
    <sheetView topLeftCell="A4" zoomScale="120" zoomScaleNormal="120" workbookViewId="0">
      <selection activeCell="J5" sqref="J5"/>
    </sheetView>
  </sheetViews>
  <sheetFormatPr defaultRowHeight="15" x14ac:dyDescent="0.25"/>
  <cols>
    <col min="2" max="2" width="15.42578125" bestFit="1" customWidth="1"/>
    <col min="3" max="4" width="8.7109375" bestFit="1" customWidth="1"/>
    <col min="5" max="6" width="8.7109375" customWidth="1"/>
    <col min="9" max="9" width="9.5703125" customWidth="1"/>
    <col min="10" max="10" width="9.7109375" bestFit="1" customWidth="1"/>
    <col min="12" max="12" width="12.140625" bestFit="1" customWidth="1"/>
  </cols>
  <sheetData>
    <row r="1" spans="1:13" ht="15.75" thickBot="1" x14ac:dyDescent="0.3">
      <c r="A1" t="s">
        <v>0</v>
      </c>
    </row>
    <row r="2" spans="1:13" ht="15.75" thickBot="1" x14ac:dyDescent="0.3">
      <c r="L2" s="11" t="s">
        <v>1</v>
      </c>
      <c r="M2" s="12">
        <f>COUNTA(C5:F5) + COUNTBLANK(C5:F5)</f>
        <v>4</v>
      </c>
    </row>
    <row r="3" spans="1:13" ht="14.25" customHeight="1" x14ac:dyDescent="0.25">
      <c r="B3" s="41" t="s">
        <v>2</v>
      </c>
      <c r="C3" s="42" t="s">
        <v>3</v>
      </c>
      <c r="D3" s="43"/>
      <c r="E3" s="43"/>
      <c r="F3" s="44"/>
      <c r="G3" s="45" t="s">
        <v>4</v>
      </c>
      <c r="H3" s="46" t="s">
        <v>5</v>
      </c>
      <c r="I3" s="46" t="s">
        <v>33</v>
      </c>
      <c r="J3" s="45" t="s">
        <v>51</v>
      </c>
    </row>
    <row r="4" spans="1:13" ht="15.75" thickBot="1" x14ac:dyDescent="0.3">
      <c r="A4" s="13"/>
      <c r="B4" s="41"/>
      <c r="C4" s="14" t="s">
        <v>6</v>
      </c>
      <c r="D4" s="15" t="s">
        <v>7</v>
      </c>
      <c r="E4" s="15" t="s">
        <v>8</v>
      </c>
      <c r="F4" s="16" t="s">
        <v>9</v>
      </c>
      <c r="G4" s="45"/>
      <c r="H4" s="46"/>
      <c r="I4" s="46"/>
      <c r="J4" s="47"/>
    </row>
    <row r="5" spans="1:13" x14ac:dyDescent="0.25">
      <c r="A5" s="31">
        <v>1</v>
      </c>
      <c r="B5" s="17" t="s">
        <v>26</v>
      </c>
      <c r="C5" s="18"/>
      <c r="D5" s="19">
        <v>4</v>
      </c>
      <c r="E5" s="19">
        <v>7</v>
      </c>
      <c r="F5" s="20">
        <v>10</v>
      </c>
      <c r="G5" s="19">
        <f t="shared" ref="G5:G27" si="0">SUM(C5:F5)</f>
        <v>21</v>
      </c>
      <c r="H5" s="21">
        <f t="shared" ref="H5:H27" si="1">G5/$M$2</f>
        <v>5.25</v>
      </c>
      <c r="I5" s="25">
        <f t="shared" ref="I5:I27" si="2">G5/$G$28</f>
        <v>0.1640625</v>
      </c>
      <c r="J5" t="str">
        <f>IF(G5&gt;1.5*$G$29, "jako puno", IF(G5&gt;1.1*$G$29, "puno", IF(G5&gt;0.9*$G$29, "srednje", IF(G5&gt;0.5*$G$29, "malo", "jako malo"))))</f>
        <v>jako puno</v>
      </c>
    </row>
    <row r="6" spans="1:13" x14ac:dyDescent="0.25">
      <c r="A6" s="31">
        <v>2</v>
      </c>
      <c r="B6" s="1" t="s">
        <v>10</v>
      </c>
      <c r="C6" s="2">
        <v>3</v>
      </c>
      <c r="D6" s="3">
        <v>3</v>
      </c>
      <c r="E6" s="3">
        <v>3</v>
      </c>
      <c r="F6" s="4">
        <v>3</v>
      </c>
      <c r="G6" s="3">
        <f t="shared" si="0"/>
        <v>12</v>
      </c>
      <c r="H6" s="23">
        <f t="shared" si="1"/>
        <v>3</v>
      </c>
      <c r="I6" s="26">
        <f t="shared" si="2"/>
        <v>9.375E-2</v>
      </c>
      <c r="J6" t="str">
        <f t="shared" ref="J6:J27" si="3">IF(G6&gt;1.5*$G$29, "jako puno", IF(G6&gt;1.1*$G$29, "puno", IF(G6&gt;0.9*$G$29, "srednje", IF(G6&gt;0.5*$G$29, "malo", "jako malo"))))</f>
        <v>jako puno</v>
      </c>
    </row>
    <row r="7" spans="1:13" x14ac:dyDescent="0.25">
      <c r="A7" s="31">
        <v>3</v>
      </c>
      <c r="B7" s="1" t="s">
        <v>20</v>
      </c>
      <c r="C7" s="2">
        <v>3</v>
      </c>
      <c r="D7" s="3">
        <v>3</v>
      </c>
      <c r="E7" s="3">
        <v>3</v>
      </c>
      <c r="F7" s="4">
        <v>3</v>
      </c>
      <c r="G7">
        <f t="shared" si="0"/>
        <v>12</v>
      </c>
      <c r="H7" s="9">
        <f t="shared" si="1"/>
        <v>3</v>
      </c>
      <c r="I7" s="27">
        <f t="shared" si="2"/>
        <v>9.375E-2</v>
      </c>
      <c r="J7" t="str">
        <f t="shared" si="3"/>
        <v>jako puno</v>
      </c>
    </row>
    <row r="8" spans="1:13" ht="15.75" customHeight="1" x14ac:dyDescent="0.25">
      <c r="A8" s="31">
        <v>4</v>
      </c>
      <c r="B8" s="1" t="s">
        <v>30</v>
      </c>
      <c r="C8" s="2"/>
      <c r="D8" s="10"/>
      <c r="E8" s="3">
        <v>6</v>
      </c>
      <c r="F8" s="4">
        <v>5</v>
      </c>
      <c r="G8">
        <f t="shared" si="0"/>
        <v>11</v>
      </c>
      <c r="H8" s="9">
        <f t="shared" si="1"/>
        <v>2.75</v>
      </c>
      <c r="I8" s="27">
        <f t="shared" si="2"/>
        <v>8.59375E-2</v>
      </c>
      <c r="J8" t="str">
        <f t="shared" si="3"/>
        <v>jako puno</v>
      </c>
    </row>
    <row r="9" spans="1:13" x14ac:dyDescent="0.25">
      <c r="A9" s="31">
        <v>5</v>
      </c>
      <c r="B9" s="1" t="s">
        <v>11</v>
      </c>
      <c r="C9" s="2">
        <v>2</v>
      </c>
      <c r="D9" s="3">
        <v>2</v>
      </c>
      <c r="E9" s="3">
        <v>2</v>
      </c>
      <c r="F9" s="4">
        <v>2</v>
      </c>
      <c r="G9">
        <f t="shared" si="0"/>
        <v>8</v>
      </c>
      <c r="H9" s="9">
        <f t="shared" si="1"/>
        <v>2</v>
      </c>
      <c r="I9" s="27">
        <f t="shared" si="2"/>
        <v>6.25E-2</v>
      </c>
      <c r="J9" t="str">
        <f t="shared" si="3"/>
        <v>puno</v>
      </c>
    </row>
    <row r="10" spans="1:13" x14ac:dyDescent="0.25">
      <c r="A10" s="31">
        <v>6</v>
      </c>
      <c r="B10" s="1" t="s">
        <v>21</v>
      </c>
      <c r="C10" s="2">
        <v>3</v>
      </c>
      <c r="D10" s="3">
        <v>3</v>
      </c>
      <c r="E10" s="3">
        <v>2</v>
      </c>
      <c r="F10" s="4"/>
      <c r="G10">
        <f t="shared" si="0"/>
        <v>8</v>
      </c>
      <c r="H10" s="9">
        <f t="shared" si="1"/>
        <v>2</v>
      </c>
      <c r="I10" s="27">
        <f t="shared" si="2"/>
        <v>6.25E-2</v>
      </c>
      <c r="J10" t="str">
        <f t="shared" si="3"/>
        <v>puno</v>
      </c>
    </row>
    <row r="11" spans="1:13" x14ac:dyDescent="0.25">
      <c r="A11" s="31">
        <v>7</v>
      </c>
      <c r="B11" s="1" t="s">
        <v>18</v>
      </c>
      <c r="C11" s="2">
        <v>2</v>
      </c>
      <c r="D11" s="3">
        <v>2</v>
      </c>
      <c r="E11" s="3">
        <v>2</v>
      </c>
      <c r="F11" s="4">
        <v>2</v>
      </c>
      <c r="G11">
        <f t="shared" si="0"/>
        <v>8</v>
      </c>
      <c r="H11" s="9">
        <f t="shared" si="1"/>
        <v>2</v>
      </c>
      <c r="I11" s="27">
        <f t="shared" si="2"/>
        <v>6.25E-2</v>
      </c>
      <c r="J11" t="str">
        <f t="shared" si="3"/>
        <v>puno</v>
      </c>
    </row>
    <row r="12" spans="1:13" x14ac:dyDescent="0.25">
      <c r="A12" s="31">
        <v>8</v>
      </c>
      <c r="B12" s="1" t="s">
        <v>22</v>
      </c>
      <c r="C12" s="2">
        <v>3</v>
      </c>
      <c r="D12" s="3">
        <v>3</v>
      </c>
      <c r="E12" s="10"/>
      <c r="F12" s="4"/>
      <c r="G12">
        <f t="shared" si="0"/>
        <v>6</v>
      </c>
      <c r="H12" s="9">
        <f t="shared" si="1"/>
        <v>1.5</v>
      </c>
      <c r="I12" s="27">
        <f t="shared" si="2"/>
        <v>4.6875E-2</v>
      </c>
      <c r="J12" t="str">
        <f t="shared" si="3"/>
        <v>srednje</v>
      </c>
    </row>
    <row r="13" spans="1:13" x14ac:dyDescent="0.25">
      <c r="A13" s="31">
        <v>9</v>
      </c>
      <c r="B13" s="1" t="s">
        <v>19</v>
      </c>
      <c r="C13" s="2">
        <v>2</v>
      </c>
      <c r="D13" s="3">
        <v>2</v>
      </c>
      <c r="E13" s="3"/>
      <c r="F13" s="4"/>
      <c r="G13">
        <f t="shared" si="0"/>
        <v>4</v>
      </c>
      <c r="H13" s="9">
        <f t="shared" si="1"/>
        <v>1</v>
      </c>
      <c r="I13" s="27">
        <f t="shared" si="2"/>
        <v>3.125E-2</v>
      </c>
      <c r="J13" t="str">
        <f t="shared" si="3"/>
        <v>malo</v>
      </c>
    </row>
    <row r="14" spans="1:13" x14ac:dyDescent="0.25">
      <c r="A14" s="31">
        <v>10</v>
      </c>
      <c r="B14" s="1" t="s">
        <v>25</v>
      </c>
      <c r="C14" s="2">
        <v>4</v>
      </c>
      <c r="D14" s="10"/>
      <c r="E14" s="10"/>
      <c r="F14" s="4"/>
      <c r="G14">
        <f t="shared" si="0"/>
        <v>4</v>
      </c>
      <c r="H14" s="9">
        <f t="shared" si="1"/>
        <v>1</v>
      </c>
      <c r="I14" s="27">
        <f t="shared" si="2"/>
        <v>3.125E-2</v>
      </c>
      <c r="J14" t="str">
        <f t="shared" si="3"/>
        <v>malo</v>
      </c>
    </row>
    <row r="15" spans="1:13" x14ac:dyDescent="0.25">
      <c r="A15" s="31">
        <v>11</v>
      </c>
      <c r="B15" s="1" t="s">
        <v>23</v>
      </c>
      <c r="C15" s="2"/>
      <c r="D15" s="3">
        <v>2</v>
      </c>
      <c r="E15" s="3">
        <v>2</v>
      </c>
      <c r="F15" s="4"/>
      <c r="G15">
        <f t="shared" si="0"/>
        <v>4</v>
      </c>
      <c r="H15" s="9">
        <f t="shared" si="1"/>
        <v>1</v>
      </c>
      <c r="I15" s="27">
        <f t="shared" si="2"/>
        <v>3.125E-2</v>
      </c>
      <c r="J15" t="str">
        <f t="shared" si="3"/>
        <v>malo</v>
      </c>
    </row>
    <row r="16" spans="1:13" x14ac:dyDescent="0.25">
      <c r="A16" s="31">
        <v>12</v>
      </c>
      <c r="B16" s="1" t="s">
        <v>12</v>
      </c>
      <c r="C16" s="2">
        <v>2</v>
      </c>
      <c r="D16" s="3">
        <v>2</v>
      </c>
      <c r="E16" s="3"/>
      <c r="F16" s="4"/>
      <c r="G16">
        <f t="shared" si="0"/>
        <v>4</v>
      </c>
      <c r="H16" s="9">
        <f t="shared" si="1"/>
        <v>1</v>
      </c>
      <c r="I16" s="27">
        <f t="shared" si="2"/>
        <v>3.125E-2</v>
      </c>
      <c r="J16" t="str">
        <f t="shared" si="3"/>
        <v>malo</v>
      </c>
    </row>
    <row r="17" spans="1:10" x14ac:dyDescent="0.25">
      <c r="A17" s="31">
        <v>13</v>
      </c>
      <c r="B17" s="1" t="s">
        <v>16</v>
      </c>
      <c r="C17" s="2">
        <v>2</v>
      </c>
      <c r="D17" s="3">
        <v>2</v>
      </c>
      <c r="E17" s="10"/>
      <c r="F17" s="4"/>
      <c r="G17">
        <f t="shared" si="0"/>
        <v>4</v>
      </c>
      <c r="H17" s="9">
        <f t="shared" si="1"/>
        <v>1</v>
      </c>
      <c r="I17" s="27">
        <f t="shared" si="2"/>
        <v>3.125E-2</v>
      </c>
      <c r="J17" t="str">
        <f t="shared" si="3"/>
        <v>malo</v>
      </c>
    </row>
    <row r="18" spans="1:10" x14ac:dyDescent="0.25">
      <c r="A18" s="31">
        <v>14</v>
      </c>
      <c r="B18" s="1" t="s">
        <v>32</v>
      </c>
      <c r="C18" s="2">
        <v>1</v>
      </c>
      <c r="D18" s="3">
        <v>1</v>
      </c>
      <c r="E18" s="3">
        <v>1</v>
      </c>
      <c r="F18" s="4">
        <v>1</v>
      </c>
      <c r="G18" s="3">
        <f t="shared" si="0"/>
        <v>4</v>
      </c>
      <c r="H18" s="23">
        <f t="shared" si="1"/>
        <v>1</v>
      </c>
      <c r="I18" s="26">
        <f t="shared" si="2"/>
        <v>3.125E-2</v>
      </c>
      <c r="J18" t="str">
        <f t="shared" si="3"/>
        <v>malo</v>
      </c>
    </row>
    <row r="19" spans="1:10" x14ac:dyDescent="0.25">
      <c r="A19" s="31">
        <v>15</v>
      </c>
      <c r="B19" s="1" t="s">
        <v>13</v>
      </c>
      <c r="C19" s="2">
        <v>2</v>
      </c>
      <c r="D19" s="3">
        <v>1</v>
      </c>
      <c r="E19" s="10"/>
      <c r="F19" s="4"/>
      <c r="G19">
        <f t="shared" si="0"/>
        <v>3</v>
      </c>
      <c r="H19" s="9">
        <f t="shared" si="1"/>
        <v>0.75</v>
      </c>
      <c r="I19" s="27">
        <f t="shared" si="2"/>
        <v>2.34375E-2</v>
      </c>
      <c r="J19" t="str">
        <f t="shared" si="3"/>
        <v>malo</v>
      </c>
    </row>
    <row r="20" spans="1:10" x14ac:dyDescent="0.25">
      <c r="A20" s="31">
        <v>16</v>
      </c>
      <c r="B20" s="1" t="s">
        <v>24</v>
      </c>
      <c r="C20" s="2"/>
      <c r="D20" s="10"/>
      <c r="E20" s="10"/>
      <c r="F20" s="4">
        <v>3</v>
      </c>
      <c r="G20">
        <f t="shared" si="0"/>
        <v>3</v>
      </c>
      <c r="H20" s="9">
        <f t="shared" si="1"/>
        <v>0.75</v>
      </c>
      <c r="I20" s="27">
        <f t="shared" si="2"/>
        <v>2.34375E-2</v>
      </c>
      <c r="J20" t="str">
        <f t="shared" si="3"/>
        <v>malo</v>
      </c>
    </row>
    <row r="21" spans="1:10" x14ac:dyDescent="0.25">
      <c r="A21" s="31">
        <v>17</v>
      </c>
      <c r="B21" s="1" t="s">
        <v>15</v>
      </c>
      <c r="C21" s="2">
        <v>2</v>
      </c>
      <c r="D21" s="10"/>
      <c r="E21" s="10"/>
      <c r="F21" s="4"/>
      <c r="G21">
        <f t="shared" si="0"/>
        <v>2</v>
      </c>
      <c r="H21" s="9">
        <f t="shared" si="1"/>
        <v>0.5</v>
      </c>
      <c r="I21" s="27">
        <f t="shared" si="2"/>
        <v>1.5625E-2</v>
      </c>
      <c r="J21" t="str">
        <f t="shared" si="3"/>
        <v>jako malo</v>
      </c>
    </row>
    <row r="22" spans="1:10" x14ac:dyDescent="0.25">
      <c r="A22" s="31">
        <v>18</v>
      </c>
      <c r="B22" s="1" t="s">
        <v>31</v>
      </c>
      <c r="C22" s="2"/>
      <c r="D22" s="10"/>
      <c r="E22" s="3">
        <v>2</v>
      </c>
      <c r="F22" s="4"/>
      <c r="G22">
        <f t="shared" si="0"/>
        <v>2</v>
      </c>
      <c r="H22" s="9">
        <f t="shared" si="1"/>
        <v>0.5</v>
      </c>
      <c r="I22" s="27">
        <f t="shared" si="2"/>
        <v>1.5625E-2</v>
      </c>
      <c r="J22" t="str">
        <f t="shared" si="3"/>
        <v>jako malo</v>
      </c>
    </row>
    <row r="23" spans="1:10" x14ac:dyDescent="0.25">
      <c r="A23" s="31">
        <v>19</v>
      </c>
      <c r="B23" s="1" t="s">
        <v>27</v>
      </c>
      <c r="C23" s="2"/>
      <c r="D23" s="3">
        <v>2</v>
      </c>
      <c r="E23" s="10"/>
      <c r="F23" s="4"/>
      <c r="G23">
        <f t="shared" si="0"/>
        <v>2</v>
      </c>
      <c r="H23" s="9">
        <f t="shared" si="1"/>
        <v>0.5</v>
      </c>
      <c r="I23" s="27">
        <f t="shared" si="2"/>
        <v>1.5625E-2</v>
      </c>
      <c r="J23" t="str">
        <f t="shared" si="3"/>
        <v>jako malo</v>
      </c>
    </row>
    <row r="24" spans="1:10" x14ac:dyDescent="0.25">
      <c r="A24" s="31">
        <v>20</v>
      </c>
      <c r="B24" s="1" t="s">
        <v>28</v>
      </c>
      <c r="C24" s="2"/>
      <c r="D24" s="10"/>
      <c r="E24" s="3">
        <v>2</v>
      </c>
      <c r="F24" s="4"/>
      <c r="G24">
        <f t="shared" si="0"/>
        <v>2</v>
      </c>
      <c r="H24" s="9">
        <f t="shared" si="1"/>
        <v>0.5</v>
      </c>
      <c r="I24" s="27">
        <f t="shared" si="2"/>
        <v>1.5625E-2</v>
      </c>
      <c r="J24" t="str">
        <f t="shared" si="3"/>
        <v>jako malo</v>
      </c>
    </row>
    <row r="25" spans="1:10" x14ac:dyDescent="0.25">
      <c r="A25" s="31">
        <v>21</v>
      </c>
      <c r="B25" s="1" t="s">
        <v>17</v>
      </c>
      <c r="C25" s="2"/>
      <c r="D25" s="10"/>
      <c r="E25" s="10"/>
      <c r="F25" s="4">
        <v>2</v>
      </c>
      <c r="G25">
        <f t="shared" si="0"/>
        <v>2</v>
      </c>
      <c r="H25" s="9">
        <f t="shared" si="1"/>
        <v>0.5</v>
      </c>
      <c r="I25" s="27">
        <f t="shared" si="2"/>
        <v>1.5625E-2</v>
      </c>
      <c r="J25" t="str">
        <f t="shared" si="3"/>
        <v>jako malo</v>
      </c>
    </row>
    <row r="26" spans="1:10" x14ac:dyDescent="0.25">
      <c r="A26" s="31">
        <v>22</v>
      </c>
      <c r="B26" s="1" t="s">
        <v>14</v>
      </c>
      <c r="C26" s="2">
        <v>1</v>
      </c>
      <c r="D26" s="10"/>
      <c r="E26" s="10"/>
      <c r="F26" s="4"/>
      <c r="G26" s="3">
        <f t="shared" si="0"/>
        <v>1</v>
      </c>
      <c r="H26" s="23">
        <f t="shared" si="1"/>
        <v>0.25</v>
      </c>
      <c r="I26" s="26">
        <f t="shared" si="2"/>
        <v>7.8125E-3</v>
      </c>
      <c r="J26" t="str">
        <f t="shared" si="3"/>
        <v>jako malo</v>
      </c>
    </row>
    <row r="27" spans="1:10" ht="15.75" thickBot="1" x14ac:dyDescent="0.3">
      <c r="A27" s="32">
        <v>23</v>
      </c>
      <c r="B27" s="5" t="s">
        <v>29</v>
      </c>
      <c r="C27" s="6"/>
      <c r="D27" s="24"/>
      <c r="E27" s="24"/>
      <c r="F27" s="7">
        <v>1</v>
      </c>
      <c r="G27" s="13">
        <f t="shared" si="0"/>
        <v>1</v>
      </c>
      <c r="H27" s="22">
        <f t="shared" si="1"/>
        <v>0.25</v>
      </c>
      <c r="I27" s="28">
        <f t="shared" si="2"/>
        <v>7.8125E-3</v>
      </c>
      <c r="J27" s="13" t="str">
        <f t="shared" si="3"/>
        <v>jako malo</v>
      </c>
    </row>
    <row r="28" spans="1:10" x14ac:dyDescent="0.25">
      <c r="A28" s="31">
        <f>SUBTOTAL(2, A5:A27)</f>
        <v>23</v>
      </c>
      <c r="B28" s="8" t="s">
        <v>4</v>
      </c>
      <c r="C28" s="2">
        <f t="shared" ref="C28:F28" si="4">SUBTOTAL(9, C5:C27)</f>
        <v>32</v>
      </c>
      <c r="D28" s="3">
        <f t="shared" si="4"/>
        <v>32</v>
      </c>
      <c r="E28" s="3">
        <f t="shared" si="4"/>
        <v>32</v>
      </c>
      <c r="F28" s="4">
        <f t="shared" si="4"/>
        <v>32</v>
      </c>
      <c r="G28">
        <f>SUBTOTAL(9, G5:G27)</f>
        <v>128</v>
      </c>
      <c r="H28">
        <f t="shared" ref="H28:I28" si="5">SUBTOTAL(9, H5:H27)</f>
        <v>32</v>
      </c>
      <c r="I28" s="33">
        <f t="shared" si="5"/>
        <v>1</v>
      </c>
    </row>
    <row r="29" spans="1:10" x14ac:dyDescent="0.25">
      <c r="A29" s="31"/>
      <c r="B29" s="8" t="s">
        <v>5</v>
      </c>
      <c r="C29" s="23">
        <f>AVERAGE(C5:C27)</f>
        <v>2.2857142857142856</v>
      </c>
      <c r="D29" s="23">
        <f t="shared" ref="D29:I29" si="6">AVERAGE(D5:D27)</f>
        <v>2.2857142857142856</v>
      </c>
      <c r="E29" s="23">
        <f t="shared" si="6"/>
        <v>2.9090909090909092</v>
      </c>
      <c r="F29" s="35">
        <f t="shared" si="6"/>
        <v>3.2</v>
      </c>
      <c r="G29" s="9">
        <f t="shared" si="6"/>
        <v>5.5652173913043477</v>
      </c>
      <c r="H29" s="9">
        <f t="shared" si="6"/>
        <v>1.3913043478260869</v>
      </c>
      <c r="I29" s="33">
        <f t="shared" si="6"/>
        <v>4.3478260869565216E-2</v>
      </c>
    </row>
  </sheetData>
  <autoFilter ref="C4:F27" xr:uid="{9FB6CC6A-965D-4B76-A43C-D5AB9421D5AC}"/>
  <mergeCells count="6">
    <mergeCell ref="J3:J4"/>
    <mergeCell ref="B3:B4"/>
    <mergeCell ref="C3:F3"/>
    <mergeCell ref="G3:G4"/>
    <mergeCell ref="H3:H4"/>
    <mergeCell ref="I3:I4"/>
  </mergeCells>
  <conditionalFormatting sqref="G5:G27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prve vježbe</vt:lpstr>
      <vt:lpstr>druge vježbe</vt:lpstr>
      <vt:lpstr>treće vježbe</vt:lpstr>
      <vt:lpstr>Grafikon</vt:lpstr>
      <vt:lpstr>četvrte vježbe</vt:lpstr>
      <vt:lpstr>konačno stanje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simpsonim</dc:creator>
  <cp:keywords/>
  <dc:description/>
  <cp:lastModifiedBy>Eugen Rožić</cp:lastModifiedBy>
  <cp:revision/>
  <cp:lastPrinted>2021-01-19T13:31:17Z</cp:lastPrinted>
  <dcterms:created xsi:type="dcterms:W3CDTF">2020-09-29T10:23:13Z</dcterms:created>
  <dcterms:modified xsi:type="dcterms:W3CDTF">2021-11-23T11:41:31Z</dcterms:modified>
  <cp:category/>
  <cp:contentStatus/>
</cp:coreProperties>
</file>